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H:\NSSV\Blasrohrschießen\Blasrohrsport Jahr 2025\Fernwettkampf 2025 NSSV\"/>
    </mc:Choice>
  </mc:AlternateContent>
  <xr:revisionPtr revIDLastSave="0" documentId="8_{658EF605-E36E-44F7-9D5A-EF921182FC8D}" xr6:coauthVersionLast="47" xr6:coauthVersionMax="47" xr10:uidLastSave="{00000000-0000-0000-0000-000000000000}"/>
  <workbookProtection workbookAlgorithmName="SHA-512" workbookHashValue="7/qpsXhP5tzFVnQJQZ2mFG3DTx/IehcNElzs5GfXLWiPIjBb0RD0vFxfmGAj2q3ngLCVhTujdBBZs9GFafXyAA==" workbookSaltValue="V0vS1HM9gWngy9n+PjZE8w==" workbookSpinCount="100000" lockStructure="1"/>
  <bookViews>
    <workbookView xWindow="-120" yWindow="-120" windowWidth="29040" windowHeight="15840" xr2:uid="{2C8A5447-53E8-3C4B-B542-AFC46538CA97}"/>
  </bookViews>
  <sheets>
    <sheet name="Basisangaben" sheetId="1" r:id="rId1"/>
    <sheet name="Teilnehmer" sheetId="4" r:id="rId2"/>
    <sheet name="Ergebniserfassung" sheetId="5" r:id="rId3"/>
    <sheet name="Ergebnisübersicht" sheetId="8" r:id="rId4"/>
    <sheet name="Klassen" sheetId="6" r:id="rId5"/>
    <sheet name="Kreisverbände" sheetId="3" r:id="rId6"/>
    <sheet name="Vereine" sheetId="2" r:id="rId7"/>
  </sheets>
  <definedNames>
    <definedName name="_xlnm._FilterDatabase" localSheetId="3" hidden="1">Ergebnisübersicht!$A$1:$P$1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8" l="1"/>
  <c r="E100" i="8"/>
  <c r="C100" i="8"/>
  <c r="B100" i="8"/>
  <c r="A100" i="8"/>
  <c r="E99" i="8"/>
  <c r="C99" i="8"/>
  <c r="B99" i="8"/>
  <c r="A99" i="8"/>
  <c r="E98" i="8"/>
  <c r="C98" i="8"/>
  <c r="B98" i="8"/>
  <c r="A98" i="8"/>
  <c r="E97" i="8"/>
  <c r="C97" i="8"/>
  <c r="B97" i="8"/>
  <c r="A97" i="8"/>
  <c r="E96" i="8"/>
  <c r="C96" i="8"/>
  <c r="B96" i="8"/>
  <c r="A96" i="8"/>
  <c r="E95" i="8"/>
  <c r="C95" i="8"/>
  <c r="B95" i="8"/>
  <c r="A95" i="8"/>
  <c r="E94" i="8"/>
  <c r="C94" i="8"/>
  <c r="B94" i="8"/>
  <c r="A94" i="8"/>
  <c r="E93" i="8"/>
  <c r="C93" i="8"/>
  <c r="B93" i="8"/>
  <c r="A93" i="8"/>
  <c r="E92" i="8"/>
  <c r="C92" i="8"/>
  <c r="B92" i="8"/>
  <c r="A92" i="8"/>
  <c r="E91" i="8"/>
  <c r="C91" i="8"/>
  <c r="B91" i="8"/>
  <c r="A91" i="8"/>
  <c r="E90" i="8"/>
  <c r="C90" i="8"/>
  <c r="B90" i="8"/>
  <c r="A90" i="8"/>
  <c r="E89" i="8"/>
  <c r="C89" i="8"/>
  <c r="B89" i="8"/>
  <c r="A89" i="8"/>
  <c r="E88" i="8"/>
  <c r="C88" i="8"/>
  <c r="B88" i="8"/>
  <c r="A88" i="8"/>
  <c r="E87" i="8"/>
  <c r="C87" i="8"/>
  <c r="B87" i="8"/>
  <c r="A87" i="8"/>
  <c r="E86" i="8"/>
  <c r="C86" i="8"/>
  <c r="B86" i="8"/>
  <c r="A86" i="8"/>
  <c r="E85" i="8"/>
  <c r="C85" i="8"/>
  <c r="B85" i="8"/>
  <c r="A85" i="8"/>
  <c r="E84" i="8"/>
  <c r="C84" i="8"/>
  <c r="B84" i="8"/>
  <c r="A84" i="8"/>
  <c r="E83" i="8"/>
  <c r="C83" i="8"/>
  <c r="B83" i="8"/>
  <c r="A83" i="8"/>
  <c r="E82" i="8"/>
  <c r="C82" i="8"/>
  <c r="B82" i="8"/>
  <c r="A82" i="8"/>
  <c r="E81" i="8"/>
  <c r="C81" i="8"/>
  <c r="B81" i="8"/>
  <c r="A81" i="8"/>
  <c r="E80" i="8"/>
  <c r="C80" i="8"/>
  <c r="B80" i="8"/>
  <c r="A80" i="8"/>
  <c r="E79" i="8"/>
  <c r="C79" i="8"/>
  <c r="B79" i="8"/>
  <c r="A79" i="8"/>
  <c r="E78" i="8"/>
  <c r="C78" i="8"/>
  <c r="B78" i="8"/>
  <c r="A78" i="8"/>
  <c r="E77" i="8"/>
  <c r="C77" i="8"/>
  <c r="B77" i="8"/>
  <c r="A77" i="8"/>
  <c r="E76" i="8"/>
  <c r="C76" i="8"/>
  <c r="B76" i="8"/>
  <c r="A76" i="8"/>
  <c r="E75" i="8"/>
  <c r="C75" i="8"/>
  <c r="B75" i="8"/>
  <c r="A75" i="8"/>
  <c r="E74" i="8"/>
  <c r="C74" i="8"/>
  <c r="B74" i="8"/>
  <c r="A74" i="8"/>
  <c r="E73" i="8"/>
  <c r="C73" i="8"/>
  <c r="B73" i="8"/>
  <c r="A73" i="8"/>
  <c r="E72" i="8"/>
  <c r="C72" i="8"/>
  <c r="B72" i="8"/>
  <c r="A72" i="8"/>
  <c r="E71" i="8"/>
  <c r="C71" i="8"/>
  <c r="B71" i="8"/>
  <c r="A71" i="8"/>
  <c r="E70" i="8"/>
  <c r="C70" i="8"/>
  <c r="B70" i="8"/>
  <c r="A70" i="8"/>
  <c r="E69" i="8"/>
  <c r="C69" i="8"/>
  <c r="B69" i="8"/>
  <c r="A69" i="8"/>
  <c r="E68" i="8"/>
  <c r="C68" i="8"/>
  <c r="B68" i="8"/>
  <c r="A68" i="8"/>
  <c r="E67" i="8"/>
  <c r="C67" i="8"/>
  <c r="B67" i="8"/>
  <c r="A67" i="8"/>
  <c r="E66" i="8"/>
  <c r="C66" i="8"/>
  <c r="B66" i="8"/>
  <c r="A66" i="8"/>
  <c r="E65" i="8"/>
  <c r="C65" i="8"/>
  <c r="B65" i="8"/>
  <c r="A65" i="8"/>
  <c r="E64" i="8"/>
  <c r="C64" i="8"/>
  <c r="B64" i="8"/>
  <c r="A64" i="8"/>
  <c r="E63" i="8"/>
  <c r="C63" i="8"/>
  <c r="B63" i="8"/>
  <c r="A63" i="8"/>
  <c r="E62" i="8"/>
  <c r="C62" i="8"/>
  <c r="B62" i="8"/>
  <c r="A62" i="8"/>
  <c r="E61" i="8"/>
  <c r="C61" i="8"/>
  <c r="B61" i="8"/>
  <c r="A61" i="8"/>
  <c r="E60" i="8"/>
  <c r="C60" i="8"/>
  <c r="B60" i="8"/>
  <c r="A60" i="8"/>
  <c r="E59" i="8"/>
  <c r="C59" i="8"/>
  <c r="B59" i="8"/>
  <c r="A59" i="8"/>
  <c r="E58" i="8"/>
  <c r="C58" i="8"/>
  <c r="B58" i="8"/>
  <c r="A58" i="8"/>
  <c r="E57" i="8"/>
  <c r="C57" i="8"/>
  <c r="B57" i="8"/>
  <c r="A57" i="8"/>
  <c r="E56" i="8"/>
  <c r="C56" i="8"/>
  <c r="B56" i="8"/>
  <c r="A56" i="8"/>
  <c r="E55" i="8"/>
  <c r="C55" i="8"/>
  <c r="B55" i="8"/>
  <c r="A55" i="8"/>
  <c r="E54" i="8"/>
  <c r="C54" i="8"/>
  <c r="B54" i="8"/>
  <c r="A54" i="8"/>
  <c r="E53" i="8"/>
  <c r="C53" i="8"/>
  <c r="B53" i="8"/>
  <c r="A53" i="8"/>
  <c r="E52" i="8"/>
  <c r="C52" i="8"/>
  <c r="B52" i="8"/>
  <c r="A52" i="8"/>
  <c r="E51" i="8"/>
  <c r="C51" i="8"/>
  <c r="B51" i="8"/>
  <c r="A51" i="8"/>
  <c r="E50" i="8"/>
  <c r="C50" i="8"/>
  <c r="B50" i="8"/>
  <c r="A50" i="8"/>
  <c r="E49" i="8"/>
  <c r="C49" i="8"/>
  <c r="B49" i="8"/>
  <c r="A49" i="8"/>
  <c r="E48" i="8"/>
  <c r="C48" i="8"/>
  <c r="B48" i="8"/>
  <c r="A48" i="8"/>
  <c r="E47" i="8"/>
  <c r="C47" i="8"/>
  <c r="B47" i="8"/>
  <c r="A47" i="8"/>
  <c r="E46" i="8"/>
  <c r="C46" i="8"/>
  <c r="B46" i="8"/>
  <c r="A46" i="8"/>
  <c r="E45" i="8"/>
  <c r="C45" i="8"/>
  <c r="B45" i="8"/>
  <c r="A45" i="8"/>
  <c r="E44" i="8"/>
  <c r="C44" i="8"/>
  <c r="B44" i="8"/>
  <c r="A44" i="8"/>
  <c r="E43" i="8"/>
  <c r="C43" i="8"/>
  <c r="B43" i="8"/>
  <c r="A43" i="8"/>
  <c r="E42" i="8"/>
  <c r="C42" i="8"/>
  <c r="B42" i="8"/>
  <c r="A42" i="8"/>
  <c r="E41" i="8"/>
  <c r="C41" i="8"/>
  <c r="B41" i="8"/>
  <c r="A41" i="8"/>
  <c r="E40" i="8"/>
  <c r="C40" i="8"/>
  <c r="B40" i="8"/>
  <c r="A40" i="8"/>
  <c r="E39" i="8"/>
  <c r="C39" i="8"/>
  <c r="B39" i="8"/>
  <c r="A39" i="8"/>
  <c r="E38" i="8"/>
  <c r="C38" i="8"/>
  <c r="B38" i="8"/>
  <c r="A38" i="8"/>
  <c r="E37" i="8"/>
  <c r="C37" i="8"/>
  <c r="B37" i="8"/>
  <c r="A37" i="8"/>
  <c r="E36" i="8"/>
  <c r="C36" i="8"/>
  <c r="B36" i="8"/>
  <c r="A36" i="8"/>
  <c r="E35" i="8"/>
  <c r="C35" i="8"/>
  <c r="B35" i="8"/>
  <c r="A35" i="8"/>
  <c r="E34" i="8"/>
  <c r="C34" i="8"/>
  <c r="B34" i="8"/>
  <c r="A34" i="8"/>
  <c r="E33" i="8"/>
  <c r="C33" i="8"/>
  <c r="B33" i="8"/>
  <c r="A33" i="8"/>
  <c r="E32" i="8"/>
  <c r="C32" i="8"/>
  <c r="B32" i="8"/>
  <c r="A32" i="8"/>
  <c r="E31" i="8"/>
  <c r="C31" i="8"/>
  <c r="B31" i="8"/>
  <c r="A31" i="8"/>
  <c r="E30" i="8"/>
  <c r="C30" i="8"/>
  <c r="B30" i="8"/>
  <c r="A30" i="8"/>
  <c r="E29" i="8"/>
  <c r="C29" i="8"/>
  <c r="B29" i="8"/>
  <c r="A29" i="8"/>
  <c r="E28" i="8"/>
  <c r="C28" i="8"/>
  <c r="B28" i="8"/>
  <c r="A28" i="8"/>
  <c r="E27" i="8"/>
  <c r="C27" i="8"/>
  <c r="B27" i="8"/>
  <c r="A27" i="8"/>
  <c r="E26" i="8"/>
  <c r="C26" i="8"/>
  <c r="B26" i="8"/>
  <c r="A26" i="8"/>
  <c r="E25" i="8"/>
  <c r="C25" i="8"/>
  <c r="B25" i="8"/>
  <c r="A25" i="8"/>
  <c r="E24" i="8"/>
  <c r="C24" i="8"/>
  <c r="B24" i="8"/>
  <c r="A24" i="8"/>
  <c r="E23" i="8"/>
  <c r="C23" i="8"/>
  <c r="B23" i="8"/>
  <c r="A23" i="8"/>
  <c r="E22" i="8"/>
  <c r="C22" i="8"/>
  <c r="B22" i="8"/>
  <c r="A22" i="8"/>
  <c r="E21" i="8"/>
  <c r="C21" i="8"/>
  <c r="B21" i="8"/>
  <c r="A21" i="8"/>
  <c r="E20" i="8"/>
  <c r="C20" i="8"/>
  <c r="B20" i="8"/>
  <c r="A20" i="8"/>
  <c r="E19" i="8"/>
  <c r="C19" i="8"/>
  <c r="B19" i="8"/>
  <c r="A19" i="8"/>
  <c r="E18" i="8"/>
  <c r="C18" i="8"/>
  <c r="B18" i="8"/>
  <c r="A18" i="8"/>
  <c r="E17" i="8"/>
  <c r="C17" i="8"/>
  <c r="B17" i="8"/>
  <c r="A17" i="8"/>
  <c r="E16" i="8"/>
  <c r="C16" i="8"/>
  <c r="B16" i="8"/>
  <c r="A16" i="8"/>
  <c r="E15" i="8"/>
  <c r="C15" i="8"/>
  <c r="B15" i="8"/>
  <c r="A15" i="8"/>
  <c r="E14" i="8"/>
  <c r="C14" i="8"/>
  <c r="B14" i="8"/>
  <c r="A14" i="8"/>
  <c r="E13" i="8"/>
  <c r="C13" i="8"/>
  <c r="B13" i="8"/>
  <c r="A13" i="8"/>
  <c r="E12" i="8"/>
  <c r="C12" i="8"/>
  <c r="B12" i="8"/>
  <c r="A12" i="8"/>
  <c r="E11" i="8"/>
  <c r="C11" i="8"/>
  <c r="B11" i="8"/>
  <c r="A11" i="8"/>
  <c r="E10" i="8"/>
  <c r="C10" i="8"/>
  <c r="B10" i="8"/>
  <c r="A10" i="8"/>
  <c r="E9" i="8"/>
  <c r="C9" i="8"/>
  <c r="B9" i="8"/>
  <c r="A9" i="8"/>
  <c r="E8" i="8"/>
  <c r="C8" i="8"/>
  <c r="B8" i="8"/>
  <c r="A8" i="8"/>
  <c r="E7" i="8"/>
  <c r="C7" i="8"/>
  <c r="B7" i="8"/>
  <c r="A7" i="8"/>
  <c r="E6" i="8"/>
  <c r="C6" i="8"/>
  <c r="B6" i="8"/>
  <c r="A6" i="8"/>
  <c r="E5" i="8"/>
  <c r="C5" i="8"/>
  <c r="B5" i="8"/>
  <c r="A5" i="8"/>
  <c r="E4" i="8"/>
  <c r="C4" i="8"/>
  <c r="B4" i="8"/>
  <c r="A4" i="8"/>
  <c r="E3" i="8"/>
  <c r="C3" i="8"/>
  <c r="B3" i="8"/>
  <c r="A3" i="8"/>
  <c r="C2" i="8"/>
  <c r="B2" i="8"/>
  <c r="A2" i="8"/>
  <c r="A4" i="5"/>
  <c r="B4" i="5"/>
  <c r="C4" i="5"/>
  <c r="E4" i="5"/>
  <c r="K4" i="5"/>
  <c r="F3" i="8" s="1"/>
  <c r="Q4" i="5"/>
  <c r="G3" i="8" s="1"/>
  <c r="W4" i="5"/>
  <c r="H3" i="8" s="1"/>
  <c r="AC4" i="5"/>
  <c r="I3" i="8" s="1"/>
  <c r="AI4" i="5"/>
  <c r="J3" i="8" s="1"/>
  <c r="AJ4" i="5"/>
  <c r="L3" i="8" s="1"/>
  <c r="AK4" i="5"/>
  <c r="M3" i="8" s="1"/>
  <c r="AL4" i="5"/>
  <c r="N3" i="8" s="1"/>
  <c r="AM4" i="5"/>
  <c r="O3" i="8" s="1"/>
  <c r="AN4" i="5"/>
  <c r="P3" i="8" s="1"/>
  <c r="A5" i="5"/>
  <c r="B5" i="5"/>
  <c r="C5" i="5"/>
  <c r="E5" i="5"/>
  <c r="K5" i="5"/>
  <c r="F4" i="8" s="1"/>
  <c r="Q5" i="5"/>
  <c r="G4" i="8" s="1"/>
  <c r="W5" i="5"/>
  <c r="H4" i="8" s="1"/>
  <c r="AC5" i="5"/>
  <c r="I4" i="8" s="1"/>
  <c r="AI5" i="5"/>
  <c r="J4" i="8" s="1"/>
  <c r="AJ5" i="5"/>
  <c r="AK5" i="5"/>
  <c r="M4" i="8" s="1"/>
  <c r="AL5" i="5"/>
  <c r="N4" i="8" s="1"/>
  <c r="AM5" i="5"/>
  <c r="O4" i="8" s="1"/>
  <c r="AN5" i="5"/>
  <c r="P4" i="8" s="1"/>
  <c r="A6" i="5"/>
  <c r="B6" i="5"/>
  <c r="C6" i="5"/>
  <c r="E6" i="5"/>
  <c r="K6" i="5"/>
  <c r="F5" i="8" s="1"/>
  <c r="Q6" i="5"/>
  <c r="G5" i="8" s="1"/>
  <c r="W6" i="5"/>
  <c r="H5" i="8" s="1"/>
  <c r="AC6" i="5"/>
  <c r="I5" i="8" s="1"/>
  <c r="AI6" i="5"/>
  <c r="J5" i="8" s="1"/>
  <c r="AJ6" i="5"/>
  <c r="AK6" i="5"/>
  <c r="M5" i="8" s="1"/>
  <c r="AL6" i="5"/>
  <c r="N5" i="8" s="1"/>
  <c r="AM6" i="5"/>
  <c r="O5" i="8" s="1"/>
  <c r="AN6" i="5"/>
  <c r="P5" i="8" s="1"/>
  <c r="A7" i="5"/>
  <c r="B7" i="5"/>
  <c r="C7" i="5"/>
  <c r="E7" i="5"/>
  <c r="K7" i="5"/>
  <c r="F6" i="8" s="1"/>
  <c r="Q7" i="5"/>
  <c r="G6" i="8" s="1"/>
  <c r="W7" i="5"/>
  <c r="H6" i="8" s="1"/>
  <c r="AC7" i="5"/>
  <c r="I6" i="8" s="1"/>
  <c r="AI7" i="5"/>
  <c r="J6" i="8" s="1"/>
  <c r="AJ7" i="5"/>
  <c r="AK7" i="5"/>
  <c r="M6" i="8" s="1"/>
  <c r="AL7" i="5"/>
  <c r="N6" i="8" s="1"/>
  <c r="AM7" i="5"/>
  <c r="O6" i="8" s="1"/>
  <c r="AN7" i="5"/>
  <c r="P6" i="8" s="1"/>
  <c r="A8" i="5"/>
  <c r="B8" i="5"/>
  <c r="C8" i="5"/>
  <c r="E8" i="5"/>
  <c r="K8" i="5"/>
  <c r="F7" i="8" s="1"/>
  <c r="Q8" i="5"/>
  <c r="G7" i="8" s="1"/>
  <c r="W8" i="5"/>
  <c r="H7" i="8" s="1"/>
  <c r="AC8" i="5"/>
  <c r="I7" i="8" s="1"/>
  <c r="AI8" i="5"/>
  <c r="J7" i="8" s="1"/>
  <c r="AJ8" i="5"/>
  <c r="L7" i="8" s="1"/>
  <c r="AK8" i="5"/>
  <c r="M7" i="8" s="1"/>
  <c r="AL8" i="5"/>
  <c r="N7" i="8" s="1"/>
  <c r="AM8" i="5"/>
  <c r="O7" i="8" s="1"/>
  <c r="AN8" i="5"/>
  <c r="P7" i="8" s="1"/>
  <c r="A9" i="5"/>
  <c r="B9" i="5"/>
  <c r="C9" i="5"/>
  <c r="E9" i="5"/>
  <c r="K9" i="5"/>
  <c r="F8" i="8" s="1"/>
  <c r="Q9" i="5"/>
  <c r="G8" i="8" s="1"/>
  <c r="W9" i="5"/>
  <c r="H8" i="8" s="1"/>
  <c r="AC9" i="5"/>
  <c r="I8" i="8" s="1"/>
  <c r="AI9" i="5"/>
  <c r="J8" i="8" s="1"/>
  <c r="AJ9" i="5"/>
  <c r="L8" i="8" s="1"/>
  <c r="AK9" i="5"/>
  <c r="M8" i="8" s="1"/>
  <c r="AL9" i="5"/>
  <c r="N8" i="8" s="1"/>
  <c r="AM9" i="5"/>
  <c r="O8" i="8" s="1"/>
  <c r="AN9" i="5"/>
  <c r="P8" i="8" s="1"/>
  <c r="A10" i="5"/>
  <c r="B10" i="5"/>
  <c r="C10" i="5"/>
  <c r="E10" i="5"/>
  <c r="K10" i="5"/>
  <c r="F9" i="8" s="1"/>
  <c r="Q10" i="5"/>
  <c r="G9" i="8" s="1"/>
  <c r="W10" i="5"/>
  <c r="H9" i="8" s="1"/>
  <c r="AC10" i="5"/>
  <c r="I9" i="8" s="1"/>
  <c r="AI10" i="5"/>
  <c r="J9" i="8" s="1"/>
  <c r="AJ10" i="5"/>
  <c r="L9" i="8" s="1"/>
  <c r="AK10" i="5"/>
  <c r="M9" i="8" s="1"/>
  <c r="AL10" i="5"/>
  <c r="N9" i="8" s="1"/>
  <c r="AM10" i="5"/>
  <c r="O9" i="8" s="1"/>
  <c r="AN10" i="5"/>
  <c r="P9" i="8" s="1"/>
  <c r="A11" i="5"/>
  <c r="B11" i="5"/>
  <c r="C11" i="5"/>
  <c r="E11" i="5"/>
  <c r="K11" i="5"/>
  <c r="F10" i="8" s="1"/>
  <c r="Q11" i="5"/>
  <c r="G10" i="8" s="1"/>
  <c r="W11" i="5"/>
  <c r="H10" i="8" s="1"/>
  <c r="AC11" i="5"/>
  <c r="I10" i="8" s="1"/>
  <c r="AI11" i="5"/>
  <c r="J10" i="8" s="1"/>
  <c r="AJ11" i="5"/>
  <c r="L10" i="8" s="1"/>
  <c r="AK11" i="5"/>
  <c r="M10" i="8" s="1"/>
  <c r="AL11" i="5"/>
  <c r="N10" i="8" s="1"/>
  <c r="AM11" i="5"/>
  <c r="O10" i="8" s="1"/>
  <c r="AN11" i="5"/>
  <c r="P10" i="8" s="1"/>
  <c r="A12" i="5"/>
  <c r="B12" i="5"/>
  <c r="C12" i="5"/>
  <c r="E12" i="5"/>
  <c r="K12" i="5"/>
  <c r="F11" i="8" s="1"/>
  <c r="Q12" i="5"/>
  <c r="G11" i="8" s="1"/>
  <c r="W12" i="5"/>
  <c r="H11" i="8" s="1"/>
  <c r="AC12" i="5"/>
  <c r="I11" i="8" s="1"/>
  <c r="AI12" i="5"/>
  <c r="J11" i="8" s="1"/>
  <c r="AJ12" i="5"/>
  <c r="AK12" i="5"/>
  <c r="M11" i="8" s="1"/>
  <c r="AL12" i="5"/>
  <c r="N11" i="8" s="1"/>
  <c r="AM12" i="5"/>
  <c r="O11" i="8" s="1"/>
  <c r="AN12" i="5"/>
  <c r="P11" i="8" s="1"/>
  <c r="A13" i="5"/>
  <c r="B13" i="5"/>
  <c r="C13" i="5"/>
  <c r="E13" i="5"/>
  <c r="K13" i="5"/>
  <c r="F12" i="8" s="1"/>
  <c r="Q13" i="5"/>
  <c r="G12" i="8" s="1"/>
  <c r="W13" i="5"/>
  <c r="H12" i="8" s="1"/>
  <c r="AC13" i="5"/>
  <c r="I12" i="8" s="1"/>
  <c r="AI13" i="5"/>
  <c r="J12" i="8" s="1"/>
  <c r="AJ13" i="5"/>
  <c r="AK13" i="5"/>
  <c r="M12" i="8" s="1"/>
  <c r="AL13" i="5"/>
  <c r="N12" i="8" s="1"/>
  <c r="AM13" i="5"/>
  <c r="O12" i="8" s="1"/>
  <c r="AN13" i="5"/>
  <c r="P12" i="8" s="1"/>
  <c r="A14" i="5"/>
  <c r="B14" i="5"/>
  <c r="C14" i="5"/>
  <c r="E14" i="5"/>
  <c r="K14" i="5"/>
  <c r="F13" i="8" s="1"/>
  <c r="Q14" i="5"/>
  <c r="G13" i="8" s="1"/>
  <c r="W14" i="5"/>
  <c r="H13" i="8" s="1"/>
  <c r="AC14" i="5"/>
  <c r="I13" i="8" s="1"/>
  <c r="AI14" i="5"/>
  <c r="J13" i="8" s="1"/>
  <c r="AJ14" i="5"/>
  <c r="L13" i="8" s="1"/>
  <c r="AK14" i="5"/>
  <c r="M13" i="8" s="1"/>
  <c r="AL14" i="5"/>
  <c r="N13" i="8" s="1"/>
  <c r="AM14" i="5"/>
  <c r="O13" i="8" s="1"/>
  <c r="AN14" i="5"/>
  <c r="P13" i="8" s="1"/>
  <c r="A15" i="5"/>
  <c r="B15" i="5"/>
  <c r="C15" i="5"/>
  <c r="E15" i="5"/>
  <c r="K15" i="5"/>
  <c r="F14" i="8" s="1"/>
  <c r="Q15" i="5"/>
  <c r="G14" i="8" s="1"/>
  <c r="W15" i="5"/>
  <c r="H14" i="8" s="1"/>
  <c r="AC15" i="5"/>
  <c r="I14" i="8" s="1"/>
  <c r="AI15" i="5"/>
  <c r="J14" i="8" s="1"/>
  <c r="AJ15" i="5"/>
  <c r="L14" i="8" s="1"/>
  <c r="AK15" i="5"/>
  <c r="M14" i="8" s="1"/>
  <c r="AL15" i="5"/>
  <c r="N14" i="8" s="1"/>
  <c r="AM15" i="5"/>
  <c r="AN15" i="5"/>
  <c r="P14" i="8" s="1"/>
  <c r="A16" i="5"/>
  <c r="B16" i="5"/>
  <c r="C16" i="5"/>
  <c r="E16" i="5"/>
  <c r="K16" i="5"/>
  <c r="F15" i="8" s="1"/>
  <c r="Q16" i="5"/>
  <c r="G15" i="8" s="1"/>
  <c r="W16" i="5"/>
  <c r="H15" i="8" s="1"/>
  <c r="AC16" i="5"/>
  <c r="I15" i="8" s="1"/>
  <c r="AI16" i="5"/>
  <c r="J15" i="8" s="1"/>
  <c r="AJ16" i="5"/>
  <c r="L15" i="8" s="1"/>
  <c r="AK16" i="5"/>
  <c r="M15" i="8" s="1"/>
  <c r="AL16" i="5"/>
  <c r="N15" i="8" s="1"/>
  <c r="AM16" i="5"/>
  <c r="O15" i="8" s="1"/>
  <c r="AN16" i="5"/>
  <c r="P15" i="8" s="1"/>
  <c r="A17" i="5"/>
  <c r="B17" i="5"/>
  <c r="C17" i="5"/>
  <c r="E17" i="5"/>
  <c r="K17" i="5"/>
  <c r="F16" i="8" s="1"/>
  <c r="Q17" i="5"/>
  <c r="G16" i="8" s="1"/>
  <c r="W17" i="5"/>
  <c r="H16" i="8" s="1"/>
  <c r="AC17" i="5"/>
  <c r="I16" i="8" s="1"/>
  <c r="AI17" i="5"/>
  <c r="J16" i="8" s="1"/>
  <c r="AJ17" i="5"/>
  <c r="L16" i="8" s="1"/>
  <c r="AK17" i="5"/>
  <c r="M16" i="8" s="1"/>
  <c r="AL17" i="5"/>
  <c r="N16" i="8" s="1"/>
  <c r="AM17" i="5"/>
  <c r="O16" i="8" s="1"/>
  <c r="AN17" i="5"/>
  <c r="P16" i="8" s="1"/>
  <c r="A18" i="5"/>
  <c r="B18" i="5"/>
  <c r="C18" i="5"/>
  <c r="E18" i="5"/>
  <c r="K18" i="5"/>
  <c r="F17" i="8" s="1"/>
  <c r="Q18" i="5"/>
  <c r="G17" i="8" s="1"/>
  <c r="W18" i="5"/>
  <c r="H17" i="8" s="1"/>
  <c r="AC18" i="5"/>
  <c r="I17" i="8" s="1"/>
  <c r="AI18" i="5"/>
  <c r="J17" i="8" s="1"/>
  <c r="AJ18" i="5"/>
  <c r="L17" i="8" s="1"/>
  <c r="AK18" i="5"/>
  <c r="M17" i="8" s="1"/>
  <c r="AL18" i="5"/>
  <c r="AM18" i="5"/>
  <c r="O17" i="8" s="1"/>
  <c r="AN18" i="5"/>
  <c r="P17" i="8" s="1"/>
  <c r="A19" i="5"/>
  <c r="B19" i="5"/>
  <c r="C19" i="5"/>
  <c r="E19" i="5"/>
  <c r="K19" i="5"/>
  <c r="F18" i="8" s="1"/>
  <c r="Q19" i="5"/>
  <c r="G18" i="8" s="1"/>
  <c r="W19" i="5"/>
  <c r="H18" i="8" s="1"/>
  <c r="AC19" i="5"/>
  <c r="I18" i="8" s="1"/>
  <c r="AI19" i="5"/>
  <c r="J18" i="8" s="1"/>
  <c r="AJ19" i="5"/>
  <c r="L18" i="8" s="1"/>
  <c r="AK19" i="5"/>
  <c r="M18" i="8" s="1"/>
  <c r="AL19" i="5"/>
  <c r="N18" i="8" s="1"/>
  <c r="AM19" i="5"/>
  <c r="O18" i="8" s="1"/>
  <c r="AN19" i="5"/>
  <c r="P18" i="8" s="1"/>
  <c r="A20" i="5"/>
  <c r="B20" i="5"/>
  <c r="C20" i="5"/>
  <c r="E20" i="5"/>
  <c r="K20" i="5"/>
  <c r="F19" i="8" s="1"/>
  <c r="Q20" i="5"/>
  <c r="G19" i="8" s="1"/>
  <c r="W20" i="5"/>
  <c r="H19" i="8" s="1"/>
  <c r="AC20" i="5"/>
  <c r="I19" i="8" s="1"/>
  <c r="AI20" i="5"/>
  <c r="J19" i="8" s="1"/>
  <c r="AJ20" i="5"/>
  <c r="L19" i="8" s="1"/>
  <c r="AK20" i="5"/>
  <c r="M19" i="8" s="1"/>
  <c r="AL20" i="5"/>
  <c r="N19" i="8" s="1"/>
  <c r="AM20" i="5"/>
  <c r="O19" i="8" s="1"/>
  <c r="AN20" i="5"/>
  <c r="A21" i="5"/>
  <c r="B21" i="5"/>
  <c r="C21" i="5"/>
  <c r="E21" i="5"/>
  <c r="K21" i="5"/>
  <c r="F20" i="8" s="1"/>
  <c r="Q21" i="5"/>
  <c r="G20" i="8" s="1"/>
  <c r="W21" i="5"/>
  <c r="H20" i="8" s="1"/>
  <c r="AC21" i="5"/>
  <c r="I20" i="8" s="1"/>
  <c r="AI21" i="5"/>
  <c r="J20" i="8" s="1"/>
  <c r="AJ21" i="5"/>
  <c r="L20" i="8" s="1"/>
  <c r="AK21" i="5"/>
  <c r="M20" i="8" s="1"/>
  <c r="AL21" i="5"/>
  <c r="N20" i="8" s="1"/>
  <c r="AM21" i="5"/>
  <c r="O20" i="8" s="1"/>
  <c r="AN21" i="5"/>
  <c r="P20" i="8" s="1"/>
  <c r="A22" i="5"/>
  <c r="B22" i="5"/>
  <c r="C22" i="5"/>
  <c r="E22" i="5"/>
  <c r="K22" i="5"/>
  <c r="F21" i="8" s="1"/>
  <c r="Q22" i="5"/>
  <c r="G21" i="8" s="1"/>
  <c r="W22" i="5"/>
  <c r="H21" i="8" s="1"/>
  <c r="AC22" i="5"/>
  <c r="I21" i="8" s="1"/>
  <c r="AI22" i="5"/>
  <c r="J21" i="8" s="1"/>
  <c r="AJ22" i="5"/>
  <c r="L21" i="8" s="1"/>
  <c r="AK22" i="5"/>
  <c r="M21" i="8" s="1"/>
  <c r="AL22" i="5"/>
  <c r="N21" i="8" s="1"/>
  <c r="AM22" i="5"/>
  <c r="O21" i="8" s="1"/>
  <c r="AN22" i="5"/>
  <c r="P21" i="8" s="1"/>
  <c r="A23" i="5"/>
  <c r="B23" i="5"/>
  <c r="C23" i="5"/>
  <c r="E23" i="5"/>
  <c r="K23" i="5"/>
  <c r="F22" i="8" s="1"/>
  <c r="Q23" i="5"/>
  <c r="G22" i="8" s="1"/>
  <c r="W23" i="5"/>
  <c r="H22" i="8" s="1"/>
  <c r="AC23" i="5"/>
  <c r="I22" i="8" s="1"/>
  <c r="AI23" i="5"/>
  <c r="J22" i="8" s="1"/>
  <c r="AJ23" i="5"/>
  <c r="AK23" i="5"/>
  <c r="M22" i="8" s="1"/>
  <c r="AL23" i="5"/>
  <c r="N22" i="8" s="1"/>
  <c r="AM23" i="5"/>
  <c r="O22" i="8" s="1"/>
  <c r="AN23" i="5"/>
  <c r="P22" i="8" s="1"/>
  <c r="A24" i="5"/>
  <c r="B24" i="5"/>
  <c r="C24" i="5"/>
  <c r="E24" i="5"/>
  <c r="K24" i="5"/>
  <c r="F23" i="8" s="1"/>
  <c r="Q24" i="5"/>
  <c r="G23" i="8" s="1"/>
  <c r="W24" i="5"/>
  <c r="H23" i="8" s="1"/>
  <c r="AC24" i="5"/>
  <c r="I23" i="8" s="1"/>
  <c r="AI24" i="5"/>
  <c r="J23" i="8" s="1"/>
  <c r="AJ24" i="5"/>
  <c r="L23" i="8" s="1"/>
  <c r="AK24" i="5"/>
  <c r="M23" i="8" s="1"/>
  <c r="AL24" i="5"/>
  <c r="AM24" i="5"/>
  <c r="O23" i="8" s="1"/>
  <c r="AN24" i="5"/>
  <c r="P23" i="8" s="1"/>
  <c r="A25" i="5"/>
  <c r="B25" i="5"/>
  <c r="C25" i="5"/>
  <c r="E25" i="5"/>
  <c r="K25" i="5"/>
  <c r="F24" i="8" s="1"/>
  <c r="Q25" i="5"/>
  <c r="G24" i="8" s="1"/>
  <c r="W25" i="5"/>
  <c r="H24" i="8" s="1"/>
  <c r="AC25" i="5"/>
  <c r="I24" i="8" s="1"/>
  <c r="AI25" i="5"/>
  <c r="J24" i="8" s="1"/>
  <c r="AJ25" i="5"/>
  <c r="L24" i="8" s="1"/>
  <c r="AK25" i="5"/>
  <c r="M24" i="8" s="1"/>
  <c r="AL25" i="5"/>
  <c r="N24" i="8" s="1"/>
  <c r="AM25" i="5"/>
  <c r="O24" i="8" s="1"/>
  <c r="AN25" i="5"/>
  <c r="P24" i="8" s="1"/>
  <c r="A26" i="5"/>
  <c r="B26" i="5"/>
  <c r="C26" i="5"/>
  <c r="E26" i="5"/>
  <c r="K26" i="5"/>
  <c r="F25" i="8" s="1"/>
  <c r="Q26" i="5"/>
  <c r="G25" i="8" s="1"/>
  <c r="W26" i="5"/>
  <c r="H25" i="8" s="1"/>
  <c r="AC26" i="5"/>
  <c r="I25" i="8" s="1"/>
  <c r="AI26" i="5"/>
  <c r="J25" i="8" s="1"/>
  <c r="AJ26" i="5"/>
  <c r="L25" i="8" s="1"/>
  <c r="AK26" i="5"/>
  <c r="M25" i="8" s="1"/>
  <c r="AL26" i="5"/>
  <c r="N25" i="8" s="1"/>
  <c r="AM26" i="5"/>
  <c r="O25" i="8" s="1"/>
  <c r="AN26" i="5"/>
  <c r="P25" i="8" s="1"/>
  <c r="A27" i="5"/>
  <c r="B27" i="5"/>
  <c r="C27" i="5"/>
  <c r="E27" i="5"/>
  <c r="K27" i="5"/>
  <c r="F26" i="8" s="1"/>
  <c r="Q27" i="5"/>
  <c r="G26" i="8" s="1"/>
  <c r="W27" i="5"/>
  <c r="H26" i="8" s="1"/>
  <c r="AC27" i="5"/>
  <c r="I26" i="8" s="1"/>
  <c r="AI27" i="5"/>
  <c r="J26" i="8" s="1"/>
  <c r="AJ27" i="5"/>
  <c r="L26" i="8" s="1"/>
  <c r="AK27" i="5"/>
  <c r="M26" i="8" s="1"/>
  <c r="AL27" i="5"/>
  <c r="N26" i="8" s="1"/>
  <c r="AM27" i="5"/>
  <c r="O26" i="8" s="1"/>
  <c r="AN27" i="5"/>
  <c r="P26" i="8" s="1"/>
  <c r="A28" i="5"/>
  <c r="B28" i="5"/>
  <c r="C28" i="5"/>
  <c r="E28" i="5"/>
  <c r="K28" i="5"/>
  <c r="F27" i="8" s="1"/>
  <c r="Q28" i="5"/>
  <c r="G27" i="8" s="1"/>
  <c r="W28" i="5"/>
  <c r="H27" i="8" s="1"/>
  <c r="AC28" i="5"/>
  <c r="I27" i="8" s="1"/>
  <c r="AI28" i="5"/>
  <c r="J27" i="8" s="1"/>
  <c r="AJ28" i="5"/>
  <c r="L27" i="8" s="1"/>
  <c r="AK28" i="5"/>
  <c r="M27" i="8" s="1"/>
  <c r="AL28" i="5"/>
  <c r="AM28" i="5"/>
  <c r="O27" i="8" s="1"/>
  <c r="AN28" i="5"/>
  <c r="P27" i="8" s="1"/>
  <c r="A29" i="5"/>
  <c r="B29" i="5"/>
  <c r="C29" i="5"/>
  <c r="E29" i="5"/>
  <c r="K29" i="5"/>
  <c r="F28" i="8" s="1"/>
  <c r="Q29" i="5"/>
  <c r="G28" i="8" s="1"/>
  <c r="W29" i="5"/>
  <c r="H28" i="8" s="1"/>
  <c r="AC29" i="5"/>
  <c r="I28" i="8" s="1"/>
  <c r="AI29" i="5"/>
  <c r="J28" i="8" s="1"/>
  <c r="AJ29" i="5"/>
  <c r="L28" i="8" s="1"/>
  <c r="AK29" i="5"/>
  <c r="M28" i="8" s="1"/>
  <c r="AL29" i="5"/>
  <c r="N28" i="8" s="1"/>
  <c r="AM29" i="5"/>
  <c r="AN29" i="5"/>
  <c r="P28" i="8" s="1"/>
  <c r="A30" i="5"/>
  <c r="B30" i="5"/>
  <c r="C30" i="5"/>
  <c r="E30" i="5"/>
  <c r="K30" i="5"/>
  <c r="F29" i="8" s="1"/>
  <c r="Q30" i="5"/>
  <c r="G29" i="8" s="1"/>
  <c r="W30" i="5"/>
  <c r="H29" i="8" s="1"/>
  <c r="AC30" i="5"/>
  <c r="I29" i="8" s="1"/>
  <c r="AI30" i="5"/>
  <c r="J29" i="8" s="1"/>
  <c r="AJ30" i="5"/>
  <c r="L29" i="8" s="1"/>
  <c r="AK30" i="5"/>
  <c r="M29" i="8" s="1"/>
  <c r="AL30" i="5"/>
  <c r="N29" i="8" s="1"/>
  <c r="AM30" i="5"/>
  <c r="O29" i="8" s="1"/>
  <c r="AN30" i="5"/>
  <c r="A31" i="5"/>
  <c r="B31" i="5"/>
  <c r="C31" i="5"/>
  <c r="E31" i="5"/>
  <c r="K31" i="5"/>
  <c r="F30" i="8" s="1"/>
  <c r="Q31" i="5"/>
  <c r="G30" i="8" s="1"/>
  <c r="W31" i="5"/>
  <c r="H30" i="8" s="1"/>
  <c r="AC31" i="5"/>
  <c r="I30" i="8" s="1"/>
  <c r="AI31" i="5"/>
  <c r="J30" i="8" s="1"/>
  <c r="AJ31" i="5"/>
  <c r="AK31" i="5"/>
  <c r="M30" i="8" s="1"/>
  <c r="AL31" i="5"/>
  <c r="N30" i="8" s="1"/>
  <c r="AM31" i="5"/>
  <c r="O30" i="8" s="1"/>
  <c r="AN31" i="5"/>
  <c r="P30" i="8" s="1"/>
  <c r="A32" i="5"/>
  <c r="B32" i="5"/>
  <c r="C32" i="5"/>
  <c r="E32" i="5"/>
  <c r="K32" i="5"/>
  <c r="F31" i="8" s="1"/>
  <c r="Q32" i="5"/>
  <c r="G31" i="8" s="1"/>
  <c r="W32" i="5"/>
  <c r="H31" i="8" s="1"/>
  <c r="AC32" i="5"/>
  <c r="I31" i="8" s="1"/>
  <c r="AI32" i="5"/>
  <c r="J31" i="8" s="1"/>
  <c r="AJ32" i="5"/>
  <c r="L31" i="8" s="1"/>
  <c r="AK32" i="5"/>
  <c r="M31" i="8" s="1"/>
  <c r="AL32" i="5"/>
  <c r="N31" i="8" s="1"/>
  <c r="AM32" i="5"/>
  <c r="O31" i="8" s="1"/>
  <c r="AN32" i="5"/>
  <c r="P31" i="8" s="1"/>
  <c r="A33" i="5"/>
  <c r="B33" i="5"/>
  <c r="C33" i="5"/>
  <c r="E33" i="5"/>
  <c r="K33" i="5"/>
  <c r="F32" i="8" s="1"/>
  <c r="Q33" i="5"/>
  <c r="G32" i="8" s="1"/>
  <c r="W33" i="5"/>
  <c r="H32" i="8" s="1"/>
  <c r="AC33" i="5"/>
  <c r="I32" i="8" s="1"/>
  <c r="AI33" i="5"/>
  <c r="J32" i="8" s="1"/>
  <c r="AJ33" i="5"/>
  <c r="L32" i="8" s="1"/>
  <c r="AK33" i="5"/>
  <c r="M32" i="8" s="1"/>
  <c r="AL33" i="5"/>
  <c r="N32" i="8" s="1"/>
  <c r="AM33" i="5"/>
  <c r="O32" i="8" s="1"/>
  <c r="AN33" i="5"/>
  <c r="P32" i="8" s="1"/>
  <c r="A34" i="5"/>
  <c r="B34" i="5"/>
  <c r="C34" i="5"/>
  <c r="E34" i="5"/>
  <c r="K34" i="5"/>
  <c r="F33" i="8" s="1"/>
  <c r="Q34" i="5"/>
  <c r="G33" i="8" s="1"/>
  <c r="W34" i="5"/>
  <c r="H33" i="8" s="1"/>
  <c r="AC34" i="5"/>
  <c r="I33" i="8" s="1"/>
  <c r="AI34" i="5"/>
  <c r="J33" i="8" s="1"/>
  <c r="AJ34" i="5"/>
  <c r="L33" i="8" s="1"/>
  <c r="AK34" i="5"/>
  <c r="M33" i="8" s="1"/>
  <c r="AL34" i="5"/>
  <c r="N33" i="8" s="1"/>
  <c r="AM34" i="5"/>
  <c r="O33" i="8" s="1"/>
  <c r="AN34" i="5"/>
  <c r="P33" i="8" s="1"/>
  <c r="A35" i="5"/>
  <c r="B35" i="5"/>
  <c r="C35" i="5"/>
  <c r="E35" i="5"/>
  <c r="K35" i="5"/>
  <c r="F34" i="8" s="1"/>
  <c r="Q35" i="5"/>
  <c r="G34" i="8" s="1"/>
  <c r="W35" i="5"/>
  <c r="H34" i="8" s="1"/>
  <c r="AC35" i="5"/>
  <c r="I34" i="8" s="1"/>
  <c r="AI35" i="5"/>
  <c r="J34" i="8" s="1"/>
  <c r="AJ35" i="5"/>
  <c r="L34" i="8" s="1"/>
  <c r="AK35" i="5"/>
  <c r="M34" i="8" s="1"/>
  <c r="AL35" i="5"/>
  <c r="N34" i="8" s="1"/>
  <c r="AM35" i="5"/>
  <c r="O34" i="8" s="1"/>
  <c r="AN35" i="5"/>
  <c r="P34" i="8" s="1"/>
  <c r="A36" i="5"/>
  <c r="B36" i="5"/>
  <c r="C36" i="5"/>
  <c r="E36" i="5"/>
  <c r="K36" i="5"/>
  <c r="F35" i="8" s="1"/>
  <c r="Q36" i="5"/>
  <c r="G35" i="8" s="1"/>
  <c r="W36" i="5"/>
  <c r="H35" i="8" s="1"/>
  <c r="AC36" i="5"/>
  <c r="I35" i="8" s="1"/>
  <c r="AI36" i="5"/>
  <c r="J35" i="8" s="1"/>
  <c r="AJ36" i="5"/>
  <c r="AK36" i="5"/>
  <c r="M35" i="8" s="1"/>
  <c r="AL36" i="5"/>
  <c r="N35" i="8" s="1"/>
  <c r="AM36" i="5"/>
  <c r="O35" i="8" s="1"/>
  <c r="AN36" i="5"/>
  <c r="P35" i="8" s="1"/>
  <c r="A37" i="5"/>
  <c r="B37" i="5"/>
  <c r="C37" i="5"/>
  <c r="E37" i="5"/>
  <c r="K37" i="5"/>
  <c r="F36" i="8" s="1"/>
  <c r="Q37" i="5"/>
  <c r="G36" i="8" s="1"/>
  <c r="W37" i="5"/>
  <c r="H36" i="8" s="1"/>
  <c r="AC37" i="5"/>
  <c r="I36" i="8" s="1"/>
  <c r="AI37" i="5"/>
  <c r="J36" i="8" s="1"/>
  <c r="AJ37" i="5"/>
  <c r="L36" i="8" s="1"/>
  <c r="AK37" i="5"/>
  <c r="M36" i="8" s="1"/>
  <c r="AL37" i="5"/>
  <c r="N36" i="8" s="1"/>
  <c r="AM37" i="5"/>
  <c r="O36" i="8" s="1"/>
  <c r="AN37" i="5"/>
  <c r="P36" i="8" s="1"/>
  <c r="A38" i="5"/>
  <c r="B38" i="5"/>
  <c r="C38" i="5"/>
  <c r="E38" i="5"/>
  <c r="K38" i="5"/>
  <c r="F37" i="8" s="1"/>
  <c r="Q38" i="5"/>
  <c r="G37" i="8" s="1"/>
  <c r="W38" i="5"/>
  <c r="H37" i="8" s="1"/>
  <c r="AC38" i="5"/>
  <c r="I37" i="8" s="1"/>
  <c r="AI38" i="5"/>
  <c r="J37" i="8" s="1"/>
  <c r="AJ38" i="5"/>
  <c r="L37" i="8" s="1"/>
  <c r="AK38" i="5"/>
  <c r="M37" i="8" s="1"/>
  <c r="AL38" i="5"/>
  <c r="N37" i="8" s="1"/>
  <c r="AM38" i="5"/>
  <c r="O37" i="8" s="1"/>
  <c r="AN38" i="5"/>
  <c r="P37" i="8" s="1"/>
  <c r="A39" i="5"/>
  <c r="B39" i="5"/>
  <c r="C39" i="5"/>
  <c r="E39" i="5"/>
  <c r="K39" i="5"/>
  <c r="F38" i="8" s="1"/>
  <c r="Q39" i="5"/>
  <c r="G38" i="8" s="1"/>
  <c r="W39" i="5"/>
  <c r="H38" i="8" s="1"/>
  <c r="AC39" i="5"/>
  <c r="I38" i="8" s="1"/>
  <c r="AI39" i="5"/>
  <c r="J38" i="8" s="1"/>
  <c r="AJ39" i="5"/>
  <c r="L38" i="8" s="1"/>
  <c r="AK39" i="5"/>
  <c r="M38" i="8" s="1"/>
  <c r="AL39" i="5"/>
  <c r="N38" i="8" s="1"/>
  <c r="AM39" i="5"/>
  <c r="O38" i="8" s="1"/>
  <c r="AN39" i="5"/>
  <c r="A40" i="5"/>
  <c r="B40" i="5"/>
  <c r="C40" i="5"/>
  <c r="E40" i="5"/>
  <c r="K40" i="5"/>
  <c r="F39" i="8" s="1"/>
  <c r="Q40" i="5"/>
  <c r="G39" i="8" s="1"/>
  <c r="W40" i="5"/>
  <c r="H39" i="8" s="1"/>
  <c r="AC40" i="5"/>
  <c r="I39" i="8" s="1"/>
  <c r="AI40" i="5"/>
  <c r="J39" i="8" s="1"/>
  <c r="AJ40" i="5"/>
  <c r="L39" i="8" s="1"/>
  <c r="AK40" i="5"/>
  <c r="M39" i="8" s="1"/>
  <c r="AL40" i="5"/>
  <c r="N39" i="8" s="1"/>
  <c r="AM40" i="5"/>
  <c r="O39" i="8" s="1"/>
  <c r="AN40" i="5"/>
  <c r="P39" i="8" s="1"/>
  <c r="A41" i="5"/>
  <c r="B41" i="5"/>
  <c r="C41" i="5"/>
  <c r="E41" i="5"/>
  <c r="K41" i="5"/>
  <c r="F40" i="8" s="1"/>
  <c r="Q41" i="5"/>
  <c r="G40" i="8" s="1"/>
  <c r="W41" i="5"/>
  <c r="H40" i="8" s="1"/>
  <c r="AC41" i="5"/>
  <c r="I40" i="8" s="1"/>
  <c r="AI41" i="5"/>
  <c r="J40" i="8" s="1"/>
  <c r="AJ41" i="5"/>
  <c r="L40" i="8" s="1"/>
  <c r="AK41" i="5"/>
  <c r="M40" i="8" s="1"/>
  <c r="AL41" i="5"/>
  <c r="N40" i="8" s="1"/>
  <c r="AM41" i="5"/>
  <c r="O40" i="8" s="1"/>
  <c r="AN41" i="5"/>
  <c r="P40" i="8" s="1"/>
  <c r="A42" i="5"/>
  <c r="B42" i="5"/>
  <c r="C42" i="5"/>
  <c r="E42" i="5"/>
  <c r="K42" i="5"/>
  <c r="F41" i="8" s="1"/>
  <c r="Q42" i="5"/>
  <c r="G41" i="8" s="1"/>
  <c r="W42" i="5"/>
  <c r="H41" i="8" s="1"/>
  <c r="AC42" i="5"/>
  <c r="I41" i="8" s="1"/>
  <c r="AI42" i="5"/>
  <c r="J41" i="8" s="1"/>
  <c r="AJ42" i="5"/>
  <c r="L41" i="8" s="1"/>
  <c r="AK42" i="5"/>
  <c r="M41" i="8" s="1"/>
  <c r="AL42" i="5"/>
  <c r="N41" i="8" s="1"/>
  <c r="AM42" i="5"/>
  <c r="O41" i="8" s="1"/>
  <c r="AN42" i="5"/>
  <c r="P41" i="8" s="1"/>
  <c r="A43" i="5"/>
  <c r="B43" i="5"/>
  <c r="C43" i="5"/>
  <c r="E43" i="5"/>
  <c r="K43" i="5"/>
  <c r="F42" i="8" s="1"/>
  <c r="Q43" i="5"/>
  <c r="G42" i="8" s="1"/>
  <c r="W43" i="5"/>
  <c r="H42" i="8" s="1"/>
  <c r="AC43" i="5"/>
  <c r="I42" i="8" s="1"/>
  <c r="AI43" i="5"/>
  <c r="J42" i="8" s="1"/>
  <c r="AJ43" i="5"/>
  <c r="L42" i="8" s="1"/>
  <c r="AK43" i="5"/>
  <c r="M42" i="8" s="1"/>
  <c r="AL43" i="5"/>
  <c r="N42" i="8" s="1"/>
  <c r="AM43" i="5"/>
  <c r="O42" i="8" s="1"/>
  <c r="AN43" i="5"/>
  <c r="P42" i="8" s="1"/>
  <c r="A44" i="5"/>
  <c r="B44" i="5"/>
  <c r="C44" i="5"/>
  <c r="E44" i="5"/>
  <c r="K44" i="5"/>
  <c r="F43" i="8" s="1"/>
  <c r="Q44" i="5"/>
  <c r="G43" i="8" s="1"/>
  <c r="W44" i="5"/>
  <c r="H43" i="8" s="1"/>
  <c r="AC44" i="5"/>
  <c r="I43" i="8" s="1"/>
  <c r="AI44" i="5"/>
  <c r="J43" i="8" s="1"/>
  <c r="AJ44" i="5"/>
  <c r="AK44" i="5"/>
  <c r="M43" i="8" s="1"/>
  <c r="AL44" i="5"/>
  <c r="N43" i="8" s="1"/>
  <c r="AM44" i="5"/>
  <c r="O43" i="8" s="1"/>
  <c r="AN44" i="5"/>
  <c r="P43" i="8" s="1"/>
  <c r="A45" i="5"/>
  <c r="B45" i="5"/>
  <c r="C45" i="5"/>
  <c r="E45" i="5"/>
  <c r="K45" i="5"/>
  <c r="F44" i="8" s="1"/>
  <c r="Q45" i="5"/>
  <c r="G44" i="8" s="1"/>
  <c r="W45" i="5"/>
  <c r="H44" i="8" s="1"/>
  <c r="AC45" i="5"/>
  <c r="I44" i="8" s="1"/>
  <c r="AI45" i="5"/>
  <c r="J44" i="8" s="1"/>
  <c r="AJ45" i="5"/>
  <c r="L44" i="8" s="1"/>
  <c r="AK45" i="5"/>
  <c r="M44" i="8" s="1"/>
  <c r="AL45" i="5"/>
  <c r="N44" i="8" s="1"/>
  <c r="AM45" i="5"/>
  <c r="O44" i="8" s="1"/>
  <c r="AN45" i="5"/>
  <c r="P44" i="8" s="1"/>
  <c r="A46" i="5"/>
  <c r="B46" i="5"/>
  <c r="C46" i="5"/>
  <c r="E46" i="5"/>
  <c r="K46" i="5"/>
  <c r="F45" i="8" s="1"/>
  <c r="Q46" i="5"/>
  <c r="G45" i="8" s="1"/>
  <c r="W46" i="5"/>
  <c r="H45" i="8" s="1"/>
  <c r="AC46" i="5"/>
  <c r="I45" i="8" s="1"/>
  <c r="AI46" i="5"/>
  <c r="J45" i="8" s="1"/>
  <c r="AJ46" i="5"/>
  <c r="L45" i="8" s="1"/>
  <c r="AK46" i="5"/>
  <c r="M45" i="8" s="1"/>
  <c r="AL46" i="5"/>
  <c r="N45" i="8" s="1"/>
  <c r="AM46" i="5"/>
  <c r="O45" i="8" s="1"/>
  <c r="AN46" i="5"/>
  <c r="P45" i="8" s="1"/>
  <c r="A47" i="5"/>
  <c r="B47" i="5"/>
  <c r="C47" i="5"/>
  <c r="E47" i="5"/>
  <c r="K47" i="5"/>
  <c r="F46" i="8" s="1"/>
  <c r="Q47" i="5"/>
  <c r="G46" i="8" s="1"/>
  <c r="W47" i="5"/>
  <c r="H46" i="8" s="1"/>
  <c r="AC47" i="5"/>
  <c r="I46" i="8" s="1"/>
  <c r="AI47" i="5"/>
  <c r="J46" i="8" s="1"/>
  <c r="AJ47" i="5"/>
  <c r="L46" i="8" s="1"/>
  <c r="AK47" i="5"/>
  <c r="M46" i="8" s="1"/>
  <c r="AL47" i="5"/>
  <c r="AM47" i="5"/>
  <c r="O46" i="8" s="1"/>
  <c r="AN47" i="5"/>
  <c r="P46" i="8" s="1"/>
  <c r="A48" i="5"/>
  <c r="B48" i="5"/>
  <c r="C48" i="5"/>
  <c r="E48" i="5"/>
  <c r="K48" i="5"/>
  <c r="F47" i="8" s="1"/>
  <c r="Q48" i="5"/>
  <c r="G47" i="8" s="1"/>
  <c r="W48" i="5"/>
  <c r="H47" i="8" s="1"/>
  <c r="AC48" i="5"/>
  <c r="I47" i="8" s="1"/>
  <c r="AI48" i="5"/>
  <c r="J47" i="8" s="1"/>
  <c r="AJ48" i="5"/>
  <c r="L47" i="8" s="1"/>
  <c r="AK48" i="5"/>
  <c r="M47" i="8" s="1"/>
  <c r="AL48" i="5"/>
  <c r="N47" i="8" s="1"/>
  <c r="AM48" i="5"/>
  <c r="O47" i="8" s="1"/>
  <c r="AN48" i="5"/>
  <c r="P47" i="8" s="1"/>
  <c r="A49" i="5"/>
  <c r="B49" i="5"/>
  <c r="C49" i="5"/>
  <c r="E49" i="5"/>
  <c r="K49" i="5"/>
  <c r="F48" i="8" s="1"/>
  <c r="Q49" i="5"/>
  <c r="G48" i="8" s="1"/>
  <c r="W49" i="5"/>
  <c r="H48" i="8" s="1"/>
  <c r="AC49" i="5"/>
  <c r="I48" i="8" s="1"/>
  <c r="AI49" i="5"/>
  <c r="J48" i="8" s="1"/>
  <c r="AJ49" i="5"/>
  <c r="L48" i="8" s="1"/>
  <c r="AK49" i="5"/>
  <c r="M48" i="8" s="1"/>
  <c r="AL49" i="5"/>
  <c r="N48" i="8" s="1"/>
  <c r="AM49" i="5"/>
  <c r="O48" i="8" s="1"/>
  <c r="AN49" i="5"/>
  <c r="P48" i="8" s="1"/>
  <c r="A50" i="5"/>
  <c r="B50" i="5"/>
  <c r="C50" i="5"/>
  <c r="E50" i="5"/>
  <c r="K50" i="5"/>
  <c r="F49" i="8" s="1"/>
  <c r="Q50" i="5"/>
  <c r="G49" i="8" s="1"/>
  <c r="W50" i="5"/>
  <c r="H49" i="8" s="1"/>
  <c r="AC50" i="5"/>
  <c r="I49" i="8" s="1"/>
  <c r="AI50" i="5"/>
  <c r="J49" i="8" s="1"/>
  <c r="AJ50" i="5"/>
  <c r="L49" i="8" s="1"/>
  <c r="AK50" i="5"/>
  <c r="M49" i="8" s="1"/>
  <c r="AL50" i="5"/>
  <c r="N49" i="8" s="1"/>
  <c r="AM50" i="5"/>
  <c r="O49" i="8" s="1"/>
  <c r="AN50" i="5"/>
  <c r="P49" i="8" s="1"/>
  <c r="A51" i="5"/>
  <c r="B51" i="5"/>
  <c r="C51" i="5"/>
  <c r="E51" i="5"/>
  <c r="K51" i="5"/>
  <c r="F50" i="8" s="1"/>
  <c r="Q51" i="5"/>
  <c r="G50" i="8" s="1"/>
  <c r="W51" i="5"/>
  <c r="H50" i="8" s="1"/>
  <c r="AC51" i="5"/>
  <c r="I50" i="8" s="1"/>
  <c r="AI51" i="5"/>
  <c r="J50" i="8" s="1"/>
  <c r="AJ51" i="5"/>
  <c r="L50" i="8" s="1"/>
  <c r="AK51" i="5"/>
  <c r="M50" i="8" s="1"/>
  <c r="AL51" i="5"/>
  <c r="N50" i="8" s="1"/>
  <c r="AM51" i="5"/>
  <c r="O50" i="8" s="1"/>
  <c r="AN51" i="5"/>
  <c r="P50" i="8" s="1"/>
  <c r="A52" i="5"/>
  <c r="B52" i="5"/>
  <c r="C52" i="5"/>
  <c r="E52" i="5"/>
  <c r="K52" i="5"/>
  <c r="F51" i="8" s="1"/>
  <c r="Q52" i="5"/>
  <c r="G51" i="8" s="1"/>
  <c r="W52" i="5"/>
  <c r="H51" i="8" s="1"/>
  <c r="AC52" i="5"/>
  <c r="I51" i="8" s="1"/>
  <c r="AI52" i="5"/>
  <c r="J51" i="8" s="1"/>
  <c r="AJ52" i="5"/>
  <c r="L51" i="8" s="1"/>
  <c r="AK52" i="5"/>
  <c r="M51" i="8" s="1"/>
  <c r="AL52" i="5"/>
  <c r="N51" i="8" s="1"/>
  <c r="AM52" i="5"/>
  <c r="AN52" i="5"/>
  <c r="P51" i="8" s="1"/>
  <c r="A53" i="5"/>
  <c r="B53" i="5"/>
  <c r="C53" i="5"/>
  <c r="E53" i="5"/>
  <c r="K53" i="5"/>
  <c r="F52" i="8" s="1"/>
  <c r="Q53" i="5"/>
  <c r="G52" i="8" s="1"/>
  <c r="W53" i="5"/>
  <c r="H52" i="8" s="1"/>
  <c r="AC53" i="5"/>
  <c r="I52" i="8" s="1"/>
  <c r="AI53" i="5"/>
  <c r="J52" i="8" s="1"/>
  <c r="AJ53" i="5"/>
  <c r="L52" i="8" s="1"/>
  <c r="AK53" i="5"/>
  <c r="M52" i="8" s="1"/>
  <c r="AL53" i="5"/>
  <c r="N52" i="8" s="1"/>
  <c r="AM53" i="5"/>
  <c r="O52" i="8" s="1"/>
  <c r="AN53" i="5"/>
  <c r="P52" i="8" s="1"/>
  <c r="A54" i="5"/>
  <c r="B54" i="5"/>
  <c r="C54" i="5"/>
  <c r="E54" i="5"/>
  <c r="K54" i="5"/>
  <c r="F53" i="8" s="1"/>
  <c r="Q54" i="5"/>
  <c r="G53" i="8" s="1"/>
  <c r="W54" i="5"/>
  <c r="H53" i="8" s="1"/>
  <c r="AC54" i="5"/>
  <c r="I53" i="8" s="1"/>
  <c r="AI54" i="5"/>
  <c r="J53" i="8" s="1"/>
  <c r="AJ54" i="5"/>
  <c r="L53" i="8" s="1"/>
  <c r="AK54" i="5"/>
  <c r="M53" i="8" s="1"/>
  <c r="AL54" i="5"/>
  <c r="N53" i="8" s="1"/>
  <c r="AM54" i="5"/>
  <c r="O53" i="8" s="1"/>
  <c r="AN54" i="5"/>
  <c r="P53" i="8" s="1"/>
  <c r="A55" i="5"/>
  <c r="B55" i="5"/>
  <c r="C55" i="5"/>
  <c r="E55" i="5"/>
  <c r="K55" i="5"/>
  <c r="F54" i="8" s="1"/>
  <c r="Q55" i="5"/>
  <c r="G54" i="8" s="1"/>
  <c r="W55" i="5"/>
  <c r="H54" i="8" s="1"/>
  <c r="AC55" i="5"/>
  <c r="I54" i="8" s="1"/>
  <c r="AI55" i="5"/>
  <c r="J54" i="8" s="1"/>
  <c r="AJ55" i="5"/>
  <c r="AK55" i="5"/>
  <c r="M54" i="8" s="1"/>
  <c r="AL55" i="5"/>
  <c r="N54" i="8" s="1"/>
  <c r="AM55" i="5"/>
  <c r="O54" i="8" s="1"/>
  <c r="AN55" i="5"/>
  <c r="P54" i="8" s="1"/>
  <c r="A56" i="5"/>
  <c r="B56" i="5"/>
  <c r="C56" i="5"/>
  <c r="E56" i="5"/>
  <c r="K56" i="5"/>
  <c r="F55" i="8" s="1"/>
  <c r="Q56" i="5"/>
  <c r="G55" i="8" s="1"/>
  <c r="W56" i="5"/>
  <c r="H55" i="8" s="1"/>
  <c r="AC56" i="5"/>
  <c r="I55" i="8" s="1"/>
  <c r="AI56" i="5"/>
  <c r="J55" i="8" s="1"/>
  <c r="AJ56" i="5"/>
  <c r="L55" i="8" s="1"/>
  <c r="AK56" i="5"/>
  <c r="M55" i="8" s="1"/>
  <c r="AL56" i="5"/>
  <c r="N55" i="8" s="1"/>
  <c r="AM56" i="5"/>
  <c r="O55" i="8" s="1"/>
  <c r="AN56" i="5"/>
  <c r="P55" i="8" s="1"/>
  <c r="A57" i="5"/>
  <c r="B57" i="5"/>
  <c r="C57" i="5"/>
  <c r="E57" i="5"/>
  <c r="K57" i="5"/>
  <c r="F56" i="8" s="1"/>
  <c r="Q57" i="5"/>
  <c r="G56" i="8" s="1"/>
  <c r="W57" i="5"/>
  <c r="H56" i="8" s="1"/>
  <c r="AC57" i="5"/>
  <c r="I56" i="8" s="1"/>
  <c r="AI57" i="5"/>
  <c r="J56" i="8" s="1"/>
  <c r="AJ57" i="5"/>
  <c r="L56" i="8" s="1"/>
  <c r="AK57" i="5"/>
  <c r="M56" i="8" s="1"/>
  <c r="AL57" i="5"/>
  <c r="N56" i="8" s="1"/>
  <c r="AM57" i="5"/>
  <c r="O56" i="8" s="1"/>
  <c r="AN57" i="5"/>
  <c r="P56" i="8" s="1"/>
  <c r="A58" i="5"/>
  <c r="B58" i="5"/>
  <c r="C58" i="5"/>
  <c r="E58" i="5"/>
  <c r="K58" i="5"/>
  <c r="F57" i="8" s="1"/>
  <c r="Q58" i="5"/>
  <c r="G57" i="8" s="1"/>
  <c r="W58" i="5"/>
  <c r="H57" i="8" s="1"/>
  <c r="AC58" i="5"/>
  <c r="I57" i="8" s="1"/>
  <c r="AI58" i="5"/>
  <c r="J57" i="8" s="1"/>
  <c r="AJ58" i="5"/>
  <c r="L57" i="8" s="1"/>
  <c r="AK58" i="5"/>
  <c r="M57" i="8" s="1"/>
  <c r="AL58" i="5"/>
  <c r="N57" i="8" s="1"/>
  <c r="AM58" i="5"/>
  <c r="O57" i="8" s="1"/>
  <c r="AN58" i="5"/>
  <c r="P57" i="8" s="1"/>
  <c r="A59" i="5"/>
  <c r="B59" i="5"/>
  <c r="C59" i="5"/>
  <c r="E59" i="5"/>
  <c r="K59" i="5"/>
  <c r="F58" i="8" s="1"/>
  <c r="Q59" i="5"/>
  <c r="G58" i="8" s="1"/>
  <c r="W59" i="5"/>
  <c r="H58" i="8" s="1"/>
  <c r="AC59" i="5"/>
  <c r="I58" i="8" s="1"/>
  <c r="AI59" i="5"/>
  <c r="J58" i="8" s="1"/>
  <c r="AJ59" i="5"/>
  <c r="L58" i="8" s="1"/>
  <c r="AK59" i="5"/>
  <c r="M58" i="8" s="1"/>
  <c r="AL59" i="5"/>
  <c r="N58" i="8" s="1"/>
  <c r="AM59" i="5"/>
  <c r="O58" i="8" s="1"/>
  <c r="AN59" i="5"/>
  <c r="P58" i="8" s="1"/>
  <c r="A60" i="5"/>
  <c r="B60" i="5"/>
  <c r="C60" i="5"/>
  <c r="E60" i="5"/>
  <c r="K60" i="5"/>
  <c r="F59" i="8" s="1"/>
  <c r="Q60" i="5"/>
  <c r="G59" i="8" s="1"/>
  <c r="W60" i="5"/>
  <c r="H59" i="8" s="1"/>
  <c r="AC60" i="5"/>
  <c r="I59" i="8" s="1"/>
  <c r="AI60" i="5"/>
  <c r="J59" i="8" s="1"/>
  <c r="AJ60" i="5"/>
  <c r="AK60" i="5"/>
  <c r="M59" i="8" s="1"/>
  <c r="AL60" i="5"/>
  <c r="N59" i="8" s="1"/>
  <c r="AM60" i="5"/>
  <c r="O59" i="8" s="1"/>
  <c r="AN60" i="5"/>
  <c r="P59" i="8" s="1"/>
  <c r="A61" i="5"/>
  <c r="B61" i="5"/>
  <c r="C61" i="5"/>
  <c r="E61" i="5"/>
  <c r="K61" i="5"/>
  <c r="F60" i="8" s="1"/>
  <c r="Q61" i="5"/>
  <c r="G60" i="8" s="1"/>
  <c r="W61" i="5"/>
  <c r="H60" i="8" s="1"/>
  <c r="AC61" i="5"/>
  <c r="I60" i="8" s="1"/>
  <c r="AI61" i="5"/>
  <c r="J60" i="8" s="1"/>
  <c r="AJ61" i="5"/>
  <c r="L60" i="8" s="1"/>
  <c r="AK61" i="5"/>
  <c r="M60" i="8" s="1"/>
  <c r="AL61" i="5"/>
  <c r="N60" i="8" s="1"/>
  <c r="AM61" i="5"/>
  <c r="O60" i="8" s="1"/>
  <c r="AN61" i="5"/>
  <c r="P60" i="8" s="1"/>
  <c r="A62" i="5"/>
  <c r="B62" i="5"/>
  <c r="C62" i="5"/>
  <c r="E62" i="5"/>
  <c r="K62" i="5"/>
  <c r="F61" i="8" s="1"/>
  <c r="Q62" i="5"/>
  <c r="G61" i="8" s="1"/>
  <c r="W62" i="5"/>
  <c r="H61" i="8" s="1"/>
  <c r="AC62" i="5"/>
  <c r="I61" i="8" s="1"/>
  <c r="AI62" i="5"/>
  <c r="J61" i="8" s="1"/>
  <c r="AJ62" i="5"/>
  <c r="L61" i="8" s="1"/>
  <c r="AK62" i="5"/>
  <c r="M61" i="8" s="1"/>
  <c r="AL62" i="5"/>
  <c r="N61" i="8" s="1"/>
  <c r="AM62" i="5"/>
  <c r="O61" i="8" s="1"/>
  <c r="AN62" i="5"/>
  <c r="A63" i="5"/>
  <c r="B63" i="5"/>
  <c r="C63" i="5"/>
  <c r="E63" i="5"/>
  <c r="K63" i="5"/>
  <c r="F62" i="8" s="1"/>
  <c r="Q63" i="5"/>
  <c r="G62" i="8" s="1"/>
  <c r="W63" i="5"/>
  <c r="H62" i="8" s="1"/>
  <c r="AC63" i="5"/>
  <c r="I62" i="8" s="1"/>
  <c r="AI63" i="5"/>
  <c r="J62" i="8" s="1"/>
  <c r="AJ63" i="5"/>
  <c r="AK63" i="5"/>
  <c r="M62" i="8" s="1"/>
  <c r="AL63" i="5"/>
  <c r="N62" i="8" s="1"/>
  <c r="AM63" i="5"/>
  <c r="O62" i="8" s="1"/>
  <c r="AN63" i="5"/>
  <c r="P62" i="8" s="1"/>
  <c r="A64" i="5"/>
  <c r="B64" i="5"/>
  <c r="C64" i="5"/>
  <c r="E64" i="5"/>
  <c r="K64" i="5"/>
  <c r="F63" i="8" s="1"/>
  <c r="Q64" i="5"/>
  <c r="G63" i="8" s="1"/>
  <c r="W64" i="5"/>
  <c r="H63" i="8" s="1"/>
  <c r="AC64" i="5"/>
  <c r="I63" i="8" s="1"/>
  <c r="AI64" i="5"/>
  <c r="J63" i="8" s="1"/>
  <c r="AJ64" i="5"/>
  <c r="L63" i="8" s="1"/>
  <c r="AK64" i="5"/>
  <c r="M63" i="8" s="1"/>
  <c r="AL64" i="5"/>
  <c r="N63" i="8" s="1"/>
  <c r="AM64" i="5"/>
  <c r="O63" i="8" s="1"/>
  <c r="AN64" i="5"/>
  <c r="P63" i="8" s="1"/>
  <c r="A65" i="5"/>
  <c r="B65" i="5"/>
  <c r="C65" i="5"/>
  <c r="E65" i="5"/>
  <c r="K65" i="5"/>
  <c r="F64" i="8" s="1"/>
  <c r="Q65" i="5"/>
  <c r="G64" i="8" s="1"/>
  <c r="W65" i="5"/>
  <c r="H64" i="8" s="1"/>
  <c r="AC65" i="5"/>
  <c r="I64" i="8" s="1"/>
  <c r="AI65" i="5"/>
  <c r="J64" i="8" s="1"/>
  <c r="AJ65" i="5"/>
  <c r="L64" i="8" s="1"/>
  <c r="AK65" i="5"/>
  <c r="M64" i="8" s="1"/>
  <c r="AL65" i="5"/>
  <c r="N64" i="8" s="1"/>
  <c r="AM65" i="5"/>
  <c r="O64" i="8" s="1"/>
  <c r="AN65" i="5"/>
  <c r="P64" i="8" s="1"/>
  <c r="A66" i="5"/>
  <c r="B66" i="5"/>
  <c r="C66" i="5"/>
  <c r="E66" i="5"/>
  <c r="K66" i="5"/>
  <c r="F65" i="8" s="1"/>
  <c r="Q66" i="5"/>
  <c r="G65" i="8" s="1"/>
  <c r="W66" i="5"/>
  <c r="H65" i="8" s="1"/>
  <c r="AC66" i="5"/>
  <c r="I65" i="8" s="1"/>
  <c r="AI66" i="5"/>
  <c r="J65" i="8" s="1"/>
  <c r="AJ66" i="5"/>
  <c r="L65" i="8" s="1"/>
  <c r="AK66" i="5"/>
  <c r="M65" i="8" s="1"/>
  <c r="AL66" i="5"/>
  <c r="N65" i="8" s="1"/>
  <c r="AM66" i="5"/>
  <c r="O65" i="8" s="1"/>
  <c r="AN66" i="5"/>
  <c r="P65" i="8" s="1"/>
  <c r="A67" i="5"/>
  <c r="B67" i="5"/>
  <c r="C67" i="5"/>
  <c r="E67" i="5"/>
  <c r="K67" i="5"/>
  <c r="F66" i="8" s="1"/>
  <c r="Q67" i="5"/>
  <c r="G66" i="8" s="1"/>
  <c r="W67" i="5"/>
  <c r="H66" i="8" s="1"/>
  <c r="AC67" i="5"/>
  <c r="I66" i="8" s="1"/>
  <c r="AI67" i="5"/>
  <c r="J66" i="8" s="1"/>
  <c r="AJ67" i="5"/>
  <c r="L66" i="8" s="1"/>
  <c r="AK67" i="5"/>
  <c r="M66" i="8" s="1"/>
  <c r="AL67" i="5"/>
  <c r="N66" i="8" s="1"/>
  <c r="AM67" i="5"/>
  <c r="O66" i="8" s="1"/>
  <c r="AN67" i="5"/>
  <c r="P66" i="8" s="1"/>
  <c r="A68" i="5"/>
  <c r="B68" i="5"/>
  <c r="C68" i="5"/>
  <c r="E68" i="5"/>
  <c r="K68" i="5"/>
  <c r="F67" i="8" s="1"/>
  <c r="Q68" i="5"/>
  <c r="G67" i="8" s="1"/>
  <c r="W68" i="5"/>
  <c r="H67" i="8" s="1"/>
  <c r="AC68" i="5"/>
  <c r="I67" i="8" s="1"/>
  <c r="AI68" i="5"/>
  <c r="J67" i="8" s="1"/>
  <c r="AJ68" i="5"/>
  <c r="AK68" i="5"/>
  <c r="M67" i="8" s="1"/>
  <c r="AL68" i="5"/>
  <c r="N67" i="8" s="1"/>
  <c r="AM68" i="5"/>
  <c r="O67" i="8" s="1"/>
  <c r="AN68" i="5"/>
  <c r="P67" i="8" s="1"/>
  <c r="A69" i="5"/>
  <c r="B69" i="5"/>
  <c r="C69" i="5"/>
  <c r="E69" i="5"/>
  <c r="K69" i="5"/>
  <c r="F68" i="8" s="1"/>
  <c r="Q69" i="5"/>
  <c r="G68" i="8" s="1"/>
  <c r="W69" i="5"/>
  <c r="H68" i="8" s="1"/>
  <c r="AC69" i="5"/>
  <c r="I68" i="8" s="1"/>
  <c r="AI69" i="5"/>
  <c r="J68" i="8" s="1"/>
  <c r="AJ69" i="5"/>
  <c r="L68" i="8" s="1"/>
  <c r="AK69" i="5"/>
  <c r="M68" i="8" s="1"/>
  <c r="AL69" i="5"/>
  <c r="N68" i="8" s="1"/>
  <c r="AM69" i="5"/>
  <c r="O68" i="8" s="1"/>
  <c r="AN69" i="5"/>
  <c r="P68" i="8" s="1"/>
  <c r="A70" i="5"/>
  <c r="B70" i="5"/>
  <c r="C70" i="5"/>
  <c r="E70" i="5"/>
  <c r="K70" i="5"/>
  <c r="F69" i="8" s="1"/>
  <c r="Q70" i="5"/>
  <c r="G69" i="8" s="1"/>
  <c r="W70" i="5"/>
  <c r="H69" i="8" s="1"/>
  <c r="AC70" i="5"/>
  <c r="I69" i="8" s="1"/>
  <c r="AI70" i="5"/>
  <c r="J69" i="8" s="1"/>
  <c r="AJ70" i="5"/>
  <c r="L69" i="8" s="1"/>
  <c r="AK70" i="5"/>
  <c r="M69" i="8" s="1"/>
  <c r="AL70" i="5"/>
  <c r="N69" i="8" s="1"/>
  <c r="AM70" i="5"/>
  <c r="O69" i="8" s="1"/>
  <c r="AN70" i="5"/>
  <c r="P69" i="8" s="1"/>
  <c r="A71" i="5"/>
  <c r="B71" i="5"/>
  <c r="C71" i="5"/>
  <c r="E71" i="5"/>
  <c r="K71" i="5"/>
  <c r="F70" i="8" s="1"/>
  <c r="Q71" i="5"/>
  <c r="G70" i="8" s="1"/>
  <c r="W71" i="5"/>
  <c r="H70" i="8" s="1"/>
  <c r="AC71" i="5"/>
  <c r="I70" i="8" s="1"/>
  <c r="AI71" i="5"/>
  <c r="J70" i="8" s="1"/>
  <c r="AJ71" i="5"/>
  <c r="L70" i="8" s="1"/>
  <c r="AK71" i="5"/>
  <c r="M70" i="8" s="1"/>
  <c r="AL71" i="5"/>
  <c r="N70" i="8" s="1"/>
  <c r="AM71" i="5"/>
  <c r="O70" i="8" s="1"/>
  <c r="AN71" i="5"/>
  <c r="P70" i="8" s="1"/>
  <c r="A72" i="5"/>
  <c r="B72" i="5"/>
  <c r="C72" i="5"/>
  <c r="E72" i="5"/>
  <c r="K72" i="5"/>
  <c r="F71" i="8" s="1"/>
  <c r="Q72" i="5"/>
  <c r="G71" i="8" s="1"/>
  <c r="W72" i="5"/>
  <c r="H71" i="8" s="1"/>
  <c r="AC72" i="5"/>
  <c r="I71" i="8" s="1"/>
  <c r="AI72" i="5"/>
  <c r="J71" i="8" s="1"/>
  <c r="AJ72" i="5"/>
  <c r="AK72" i="5"/>
  <c r="M71" i="8" s="1"/>
  <c r="AL72" i="5"/>
  <c r="N71" i="8" s="1"/>
  <c r="AM72" i="5"/>
  <c r="O71" i="8" s="1"/>
  <c r="AN72" i="5"/>
  <c r="P71" i="8" s="1"/>
  <c r="A73" i="5"/>
  <c r="B73" i="5"/>
  <c r="C73" i="5"/>
  <c r="E73" i="5"/>
  <c r="K73" i="5"/>
  <c r="F72" i="8" s="1"/>
  <c r="Q73" i="5"/>
  <c r="G72" i="8" s="1"/>
  <c r="W73" i="5"/>
  <c r="H72" i="8" s="1"/>
  <c r="AC73" i="5"/>
  <c r="I72" i="8" s="1"/>
  <c r="AI73" i="5"/>
  <c r="J72" i="8" s="1"/>
  <c r="AJ73" i="5"/>
  <c r="AK73" i="5"/>
  <c r="M72" i="8" s="1"/>
  <c r="AL73" i="5"/>
  <c r="N72" i="8" s="1"/>
  <c r="AM73" i="5"/>
  <c r="O72" i="8" s="1"/>
  <c r="AN73" i="5"/>
  <c r="P72" i="8" s="1"/>
  <c r="A74" i="5"/>
  <c r="B74" i="5"/>
  <c r="C74" i="5"/>
  <c r="E74" i="5"/>
  <c r="K74" i="5"/>
  <c r="F73" i="8" s="1"/>
  <c r="Q74" i="5"/>
  <c r="G73" i="8" s="1"/>
  <c r="W74" i="5"/>
  <c r="H73" i="8" s="1"/>
  <c r="AC74" i="5"/>
  <c r="I73" i="8" s="1"/>
  <c r="AI74" i="5"/>
  <c r="J73" i="8" s="1"/>
  <c r="AJ74" i="5"/>
  <c r="L73" i="8" s="1"/>
  <c r="AK74" i="5"/>
  <c r="M73" i="8" s="1"/>
  <c r="AL74" i="5"/>
  <c r="N73" i="8" s="1"/>
  <c r="AM74" i="5"/>
  <c r="O73" i="8" s="1"/>
  <c r="AN74" i="5"/>
  <c r="P73" i="8" s="1"/>
  <c r="A75" i="5"/>
  <c r="B75" i="5"/>
  <c r="C75" i="5"/>
  <c r="E75" i="5"/>
  <c r="K75" i="5"/>
  <c r="F74" i="8" s="1"/>
  <c r="Q75" i="5"/>
  <c r="G74" i="8" s="1"/>
  <c r="W75" i="5"/>
  <c r="H74" i="8" s="1"/>
  <c r="AC75" i="5"/>
  <c r="I74" i="8" s="1"/>
  <c r="AI75" i="5"/>
  <c r="J74" i="8" s="1"/>
  <c r="AJ75" i="5"/>
  <c r="L74" i="8" s="1"/>
  <c r="AK75" i="5"/>
  <c r="M74" i="8" s="1"/>
  <c r="AL75" i="5"/>
  <c r="N74" i="8" s="1"/>
  <c r="AM75" i="5"/>
  <c r="O74" i="8" s="1"/>
  <c r="AN75" i="5"/>
  <c r="P74" i="8" s="1"/>
  <c r="A76" i="5"/>
  <c r="B76" i="5"/>
  <c r="C76" i="5"/>
  <c r="E76" i="5"/>
  <c r="K76" i="5"/>
  <c r="F75" i="8" s="1"/>
  <c r="Q76" i="5"/>
  <c r="G75" i="8" s="1"/>
  <c r="W76" i="5"/>
  <c r="H75" i="8" s="1"/>
  <c r="AC76" i="5"/>
  <c r="I75" i="8" s="1"/>
  <c r="AI76" i="5"/>
  <c r="J75" i="8" s="1"/>
  <c r="AJ76" i="5"/>
  <c r="L75" i="8" s="1"/>
  <c r="AK76" i="5"/>
  <c r="M75" i="8" s="1"/>
  <c r="AL76" i="5"/>
  <c r="N75" i="8" s="1"/>
  <c r="AM76" i="5"/>
  <c r="O75" i="8" s="1"/>
  <c r="AN76" i="5"/>
  <c r="P75" i="8" s="1"/>
  <c r="A77" i="5"/>
  <c r="B77" i="5"/>
  <c r="C77" i="5"/>
  <c r="E77" i="5"/>
  <c r="K77" i="5"/>
  <c r="F76" i="8" s="1"/>
  <c r="Q77" i="5"/>
  <c r="G76" i="8" s="1"/>
  <c r="W77" i="5"/>
  <c r="H76" i="8" s="1"/>
  <c r="AC77" i="5"/>
  <c r="I76" i="8" s="1"/>
  <c r="AI77" i="5"/>
  <c r="J76" i="8" s="1"/>
  <c r="AJ77" i="5"/>
  <c r="L76" i="8" s="1"/>
  <c r="AK77" i="5"/>
  <c r="M76" i="8" s="1"/>
  <c r="AL77" i="5"/>
  <c r="N76" i="8" s="1"/>
  <c r="AM77" i="5"/>
  <c r="O76" i="8" s="1"/>
  <c r="AN77" i="5"/>
  <c r="P76" i="8" s="1"/>
  <c r="A78" i="5"/>
  <c r="B78" i="5"/>
  <c r="C78" i="5"/>
  <c r="E78" i="5"/>
  <c r="K78" i="5"/>
  <c r="F77" i="8" s="1"/>
  <c r="Q78" i="5"/>
  <c r="G77" i="8" s="1"/>
  <c r="W78" i="5"/>
  <c r="H77" i="8" s="1"/>
  <c r="AC78" i="5"/>
  <c r="I77" i="8" s="1"/>
  <c r="AI78" i="5"/>
  <c r="J77" i="8" s="1"/>
  <c r="AJ78" i="5"/>
  <c r="L77" i="8" s="1"/>
  <c r="AK78" i="5"/>
  <c r="M77" i="8" s="1"/>
  <c r="AL78" i="5"/>
  <c r="N77" i="8" s="1"/>
  <c r="AM78" i="5"/>
  <c r="O77" i="8" s="1"/>
  <c r="AN78" i="5"/>
  <c r="P77" i="8" s="1"/>
  <c r="A79" i="5"/>
  <c r="B79" i="5"/>
  <c r="C79" i="5"/>
  <c r="E79" i="5"/>
  <c r="K79" i="5"/>
  <c r="F78" i="8" s="1"/>
  <c r="Q79" i="5"/>
  <c r="G78" i="8" s="1"/>
  <c r="W79" i="5"/>
  <c r="H78" i="8" s="1"/>
  <c r="AC79" i="5"/>
  <c r="I78" i="8" s="1"/>
  <c r="AI79" i="5"/>
  <c r="J78" i="8" s="1"/>
  <c r="AJ79" i="5"/>
  <c r="L78" i="8" s="1"/>
  <c r="AK79" i="5"/>
  <c r="M78" i="8" s="1"/>
  <c r="AL79" i="5"/>
  <c r="N78" i="8" s="1"/>
  <c r="AM79" i="5"/>
  <c r="O78" i="8" s="1"/>
  <c r="AN79" i="5"/>
  <c r="A80" i="5"/>
  <c r="B80" i="5"/>
  <c r="C80" i="5"/>
  <c r="E80" i="5"/>
  <c r="K80" i="5"/>
  <c r="F79" i="8" s="1"/>
  <c r="Q80" i="5"/>
  <c r="G79" i="8" s="1"/>
  <c r="W80" i="5"/>
  <c r="H79" i="8" s="1"/>
  <c r="AC80" i="5"/>
  <c r="I79" i="8" s="1"/>
  <c r="AI80" i="5"/>
  <c r="J79" i="8" s="1"/>
  <c r="AJ80" i="5"/>
  <c r="AK80" i="5"/>
  <c r="M79" i="8" s="1"/>
  <c r="AL80" i="5"/>
  <c r="N79" i="8" s="1"/>
  <c r="AM80" i="5"/>
  <c r="O79" i="8" s="1"/>
  <c r="AN80" i="5"/>
  <c r="P79" i="8" s="1"/>
  <c r="A81" i="5"/>
  <c r="B81" i="5"/>
  <c r="C81" i="5"/>
  <c r="E81" i="5"/>
  <c r="K81" i="5"/>
  <c r="F80" i="8" s="1"/>
  <c r="Q81" i="5"/>
  <c r="G80" i="8" s="1"/>
  <c r="W81" i="5"/>
  <c r="H80" i="8" s="1"/>
  <c r="AC81" i="5"/>
  <c r="I80" i="8" s="1"/>
  <c r="AI81" i="5"/>
  <c r="J80" i="8" s="1"/>
  <c r="AJ81" i="5"/>
  <c r="L80" i="8" s="1"/>
  <c r="AK81" i="5"/>
  <c r="M80" i="8" s="1"/>
  <c r="AL81" i="5"/>
  <c r="N80" i="8" s="1"/>
  <c r="AM81" i="5"/>
  <c r="O80" i="8" s="1"/>
  <c r="AN81" i="5"/>
  <c r="P80" i="8" s="1"/>
  <c r="A82" i="5"/>
  <c r="B82" i="5"/>
  <c r="C82" i="5"/>
  <c r="E82" i="5"/>
  <c r="K82" i="5"/>
  <c r="F81" i="8" s="1"/>
  <c r="Q82" i="5"/>
  <c r="G81" i="8" s="1"/>
  <c r="W82" i="5"/>
  <c r="H81" i="8" s="1"/>
  <c r="AC82" i="5"/>
  <c r="I81" i="8" s="1"/>
  <c r="AI82" i="5"/>
  <c r="J81" i="8" s="1"/>
  <c r="AJ82" i="5"/>
  <c r="L81" i="8" s="1"/>
  <c r="AK82" i="5"/>
  <c r="M81" i="8" s="1"/>
  <c r="AL82" i="5"/>
  <c r="N81" i="8" s="1"/>
  <c r="AM82" i="5"/>
  <c r="O81" i="8" s="1"/>
  <c r="AN82" i="5"/>
  <c r="P81" i="8" s="1"/>
  <c r="A83" i="5"/>
  <c r="B83" i="5"/>
  <c r="C83" i="5"/>
  <c r="E83" i="5"/>
  <c r="K83" i="5"/>
  <c r="F82" i="8" s="1"/>
  <c r="Q83" i="5"/>
  <c r="G82" i="8" s="1"/>
  <c r="W83" i="5"/>
  <c r="H82" i="8" s="1"/>
  <c r="AC83" i="5"/>
  <c r="I82" i="8" s="1"/>
  <c r="AI83" i="5"/>
  <c r="J82" i="8" s="1"/>
  <c r="AJ83" i="5"/>
  <c r="L82" i="8" s="1"/>
  <c r="AK83" i="5"/>
  <c r="M82" i="8" s="1"/>
  <c r="AL83" i="5"/>
  <c r="N82" i="8" s="1"/>
  <c r="AM83" i="5"/>
  <c r="O82" i="8" s="1"/>
  <c r="AN83" i="5"/>
  <c r="P82" i="8" s="1"/>
  <c r="A84" i="5"/>
  <c r="B84" i="5"/>
  <c r="C84" i="5"/>
  <c r="E84" i="5"/>
  <c r="K84" i="5"/>
  <c r="F83" i="8" s="1"/>
  <c r="Q84" i="5"/>
  <c r="G83" i="8" s="1"/>
  <c r="W84" i="5"/>
  <c r="H83" i="8" s="1"/>
  <c r="AC84" i="5"/>
  <c r="I83" i="8" s="1"/>
  <c r="AI84" i="5"/>
  <c r="J83" i="8" s="1"/>
  <c r="AJ84" i="5"/>
  <c r="L83" i="8" s="1"/>
  <c r="AK84" i="5"/>
  <c r="M83" i="8" s="1"/>
  <c r="AL84" i="5"/>
  <c r="N83" i="8" s="1"/>
  <c r="AM84" i="5"/>
  <c r="O83" i="8" s="1"/>
  <c r="AN84" i="5"/>
  <c r="P83" i="8" s="1"/>
  <c r="A85" i="5"/>
  <c r="B85" i="5"/>
  <c r="C85" i="5"/>
  <c r="E85" i="5"/>
  <c r="K85" i="5"/>
  <c r="F84" i="8" s="1"/>
  <c r="Q85" i="5"/>
  <c r="G84" i="8" s="1"/>
  <c r="W85" i="5"/>
  <c r="H84" i="8" s="1"/>
  <c r="AC85" i="5"/>
  <c r="I84" i="8" s="1"/>
  <c r="AI85" i="5"/>
  <c r="J84" i="8" s="1"/>
  <c r="AJ85" i="5"/>
  <c r="L84" i="8" s="1"/>
  <c r="AK85" i="5"/>
  <c r="M84" i="8" s="1"/>
  <c r="AL85" i="5"/>
  <c r="N84" i="8" s="1"/>
  <c r="AM85" i="5"/>
  <c r="O84" i="8" s="1"/>
  <c r="AN85" i="5"/>
  <c r="P84" i="8" s="1"/>
  <c r="A86" i="5"/>
  <c r="B86" i="5"/>
  <c r="C86" i="5"/>
  <c r="E86" i="5"/>
  <c r="K86" i="5"/>
  <c r="F85" i="8" s="1"/>
  <c r="Q86" i="5"/>
  <c r="G85" i="8" s="1"/>
  <c r="W86" i="5"/>
  <c r="H85" i="8" s="1"/>
  <c r="AC86" i="5"/>
  <c r="I85" i="8" s="1"/>
  <c r="AI86" i="5"/>
  <c r="J85" i="8" s="1"/>
  <c r="AJ86" i="5"/>
  <c r="L85" i="8" s="1"/>
  <c r="AK86" i="5"/>
  <c r="M85" i="8" s="1"/>
  <c r="AL86" i="5"/>
  <c r="N85" i="8" s="1"/>
  <c r="AM86" i="5"/>
  <c r="O85" i="8" s="1"/>
  <c r="AN86" i="5"/>
  <c r="P85" i="8" s="1"/>
  <c r="A87" i="5"/>
  <c r="B87" i="5"/>
  <c r="C87" i="5"/>
  <c r="E87" i="5"/>
  <c r="K87" i="5"/>
  <c r="F86" i="8" s="1"/>
  <c r="Q87" i="5"/>
  <c r="G86" i="8" s="1"/>
  <c r="W87" i="5"/>
  <c r="H86" i="8" s="1"/>
  <c r="AC87" i="5"/>
  <c r="I86" i="8" s="1"/>
  <c r="AI87" i="5"/>
  <c r="J86" i="8" s="1"/>
  <c r="AJ87" i="5"/>
  <c r="L86" i="8" s="1"/>
  <c r="AK87" i="5"/>
  <c r="M86" i="8" s="1"/>
  <c r="AL87" i="5"/>
  <c r="N86" i="8" s="1"/>
  <c r="AM87" i="5"/>
  <c r="AN87" i="5"/>
  <c r="P86" i="8" s="1"/>
  <c r="A88" i="5"/>
  <c r="B88" i="5"/>
  <c r="C88" i="5"/>
  <c r="E88" i="5"/>
  <c r="K88" i="5"/>
  <c r="F87" i="8" s="1"/>
  <c r="Q88" i="5"/>
  <c r="G87" i="8" s="1"/>
  <c r="W88" i="5"/>
  <c r="H87" i="8" s="1"/>
  <c r="AC88" i="5"/>
  <c r="I87" i="8" s="1"/>
  <c r="AI88" i="5"/>
  <c r="J87" i="8" s="1"/>
  <c r="AJ88" i="5"/>
  <c r="L87" i="8" s="1"/>
  <c r="AK88" i="5"/>
  <c r="M87" i="8" s="1"/>
  <c r="AL88" i="5"/>
  <c r="N87" i="8" s="1"/>
  <c r="AM88" i="5"/>
  <c r="O87" i="8" s="1"/>
  <c r="AN88" i="5"/>
  <c r="P87" i="8" s="1"/>
  <c r="A89" i="5"/>
  <c r="B89" i="5"/>
  <c r="C89" i="5"/>
  <c r="E89" i="5"/>
  <c r="K89" i="5"/>
  <c r="F88" i="8" s="1"/>
  <c r="Q89" i="5"/>
  <c r="G88" i="8" s="1"/>
  <c r="W89" i="5"/>
  <c r="H88" i="8" s="1"/>
  <c r="AC89" i="5"/>
  <c r="I88" i="8" s="1"/>
  <c r="AI89" i="5"/>
  <c r="J88" i="8" s="1"/>
  <c r="AJ89" i="5"/>
  <c r="AK89" i="5"/>
  <c r="M88" i="8" s="1"/>
  <c r="AL89" i="5"/>
  <c r="N88" i="8" s="1"/>
  <c r="AM89" i="5"/>
  <c r="O88" i="8" s="1"/>
  <c r="AN89" i="5"/>
  <c r="P88" i="8" s="1"/>
  <c r="A90" i="5"/>
  <c r="B90" i="5"/>
  <c r="C90" i="5"/>
  <c r="E90" i="5"/>
  <c r="K90" i="5"/>
  <c r="F89" i="8" s="1"/>
  <c r="Q90" i="5"/>
  <c r="G89" i="8" s="1"/>
  <c r="W90" i="5"/>
  <c r="H89" i="8" s="1"/>
  <c r="AC90" i="5"/>
  <c r="I89" i="8" s="1"/>
  <c r="AI90" i="5"/>
  <c r="J89" i="8" s="1"/>
  <c r="AJ90" i="5"/>
  <c r="L89" i="8" s="1"/>
  <c r="AK90" i="5"/>
  <c r="M89" i="8" s="1"/>
  <c r="AL90" i="5"/>
  <c r="N89" i="8" s="1"/>
  <c r="AM90" i="5"/>
  <c r="O89" i="8" s="1"/>
  <c r="AN90" i="5"/>
  <c r="P89" i="8" s="1"/>
  <c r="A91" i="5"/>
  <c r="B91" i="5"/>
  <c r="C91" i="5"/>
  <c r="E91" i="5"/>
  <c r="K91" i="5"/>
  <c r="F90" i="8" s="1"/>
  <c r="Q91" i="5"/>
  <c r="G90" i="8" s="1"/>
  <c r="W91" i="5"/>
  <c r="H90" i="8" s="1"/>
  <c r="AC91" i="5"/>
  <c r="I90" i="8" s="1"/>
  <c r="AI91" i="5"/>
  <c r="J90" i="8" s="1"/>
  <c r="AJ91" i="5"/>
  <c r="AK91" i="5"/>
  <c r="M90" i="8" s="1"/>
  <c r="AL91" i="5"/>
  <c r="N90" i="8" s="1"/>
  <c r="AM91" i="5"/>
  <c r="O90" i="8" s="1"/>
  <c r="AN91" i="5"/>
  <c r="P90" i="8" s="1"/>
  <c r="A92" i="5"/>
  <c r="B92" i="5"/>
  <c r="C92" i="5"/>
  <c r="E92" i="5"/>
  <c r="K92" i="5"/>
  <c r="F91" i="8" s="1"/>
  <c r="Q92" i="5"/>
  <c r="G91" i="8" s="1"/>
  <c r="W92" i="5"/>
  <c r="H91" i="8" s="1"/>
  <c r="AC92" i="5"/>
  <c r="I91" i="8" s="1"/>
  <c r="AI92" i="5"/>
  <c r="J91" i="8" s="1"/>
  <c r="AJ92" i="5"/>
  <c r="L91" i="8" s="1"/>
  <c r="AK92" i="5"/>
  <c r="M91" i="8" s="1"/>
  <c r="AL92" i="5"/>
  <c r="N91" i="8" s="1"/>
  <c r="AM92" i="5"/>
  <c r="O91" i="8" s="1"/>
  <c r="AN92" i="5"/>
  <c r="P91" i="8" s="1"/>
  <c r="A93" i="5"/>
  <c r="B93" i="5"/>
  <c r="C93" i="5"/>
  <c r="E93" i="5"/>
  <c r="K93" i="5"/>
  <c r="F92" i="8" s="1"/>
  <c r="Q93" i="5"/>
  <c r="G92" i="8" s="1"/>
  <c r="W93" i="5"/>
  <c r="H92" i="8" s="1"/>
  <c r="AC93" i="5"/>
  <c r="I92" i="8" s="1"/>
  <c r="AI93" i="5"/>
  <c r="J92" i="8" s="1"/>
  <c r="AJ93" i="5"/>
  <c r="L92" i="8" s="1"/>
  <c r="AK93" i="5"/>
  <c r="M92" i="8" s="1"/>
  <c r="AL93" i="5"/>
  <c r="N92" i="8" s="1"/>
  <c r="AM93" i="5"/>
  <c r="O92" i="8" s="1"/>
  <c r="AN93" i="5"/>
  <c r="P92" i="8" s="1"/>
  <c r="A94" i="5"/>
  <c r="B94" i="5"/>
  <c r="C94" i="5"/>
  <c r="E94" i="5"/>
  <c r="K94" i="5"/>
  <c r="F93" i="8" s="1"/>
  <c r="Q94" i="5"/>
  <c r="G93" i="8" s="1"/>
  <c r="W94" i="5"/>
  <c r="H93" i="8" s="1"/>
  <c r="AC94" i="5"/>
  <c r="I93" i="8" s="1"/>
  <c r="AI94" i="5"/>
  <c r="J93" i="8" s="1"/>
  <c r="AJ94" i="5"/>
  <c r="L93" i="8" s="1"/>
  <c r="AK94" i="5"/>
  <c r="M93" i="8" s="1"/>
  <c r="AL94" i="5"/>
  <c r="N93" i="8" s="1"/>
  <c r="AM94" i="5"/>
  <c r="O93" i="8" s="1"/>
  <c r="AN94" i="5"/>
  <c r="P93" i="8" s="1"/>
  <c r="A95" i="5"/>
  <c r="B95" i="5"/>
  <c r="C95" i="5"/>
  <c r="E95" i="5"/>
  <c r="K95" i="5"/>
  <c r="F94" i="8" s="1"/>
  <c r="Q95" i="5"/>
  <c r="G94" i="8" s="1"/>
  <c r="W95" i="5"/>
  <c r="H94" i="8" s="1"/>
  <c r="AC95" i="5"/>
  <c r="I94" i="8" s="1"/>
  <c r="AI95" i="5"/>
  <c r="J94" i="8" s="1"/>
  <c r="AJ95" i="5"/>
  <c r="AK95" i="5"/>
  <c r="M94" i="8" s="1"/>
  <c r="AL95" i="5"/>
  <c r="N94" i="8" s="1"/>
  <c r="AM95" i="5"/>
  <c r="O94" i="8" s="1"/>
  <c r="AN95" i="5"/>
  <c r="P94" i="8" s="1"/>
  <c r="A96" i="5"/>
  <c r="B96" i="5"/>
  <c r="C96" i="5"/>
  <c r="E96" i="5"/>
  <c r="K96" i="5"/>
  <c r="F95" i="8" s="1"/>
  <c r="Q96" i="5"/>
  <c r="G95" i="8" s="1"/>
  <c r="W96" i="5"/>
  <c r="H95" i="8" s="1"/>
  <c r="AC96" i="5"/>
  <c r="I95" i="8" s="1"/>
  <c r="AI96" i="5"/>
  <c r="J95" i="8" s="1"/>
  <c r="AJ96" i="5"/>
  <c r="AK96" i="5"/>
  <c r="M95" i="8" s="1"/>
  <c r="AL96" i="5"/>
  <c r="N95" i="8" s="1"/>
  <c r="AM96" i="5"/>
  <c r="O95" i="8" s="1"/>
  <c r="AN96" i="5"/>
  <c r="P95" i="8" s="1"/>
  <c r="A97" i="5"/>
  <c r="B97" i="5"/>
  <c r="C97" i="5"/>
  <c r="E97" i="5"/>
  <c r="K97" i="5"/>
  <c r="F96" i="8" s="1"/>
  <c r="Q97" i="5"/>
  <c r="G96" i="8" s="1"/>
  <c r="W97" i="5"/>
  <c r="H96" i="8" s="1"/>
  <c r="AC97" i="5"/>
  <c r="I96" i="8" s="1"/>
  <c r="AI97" i="5"/>
  <c r="J96" i="8" s="1"/>
  <c r="AJ97" i="5"/>
  <c r="AK97" i="5"/>
  <c r="M96" i="8" s="1"/>
  <c r="AL97" i="5"/>
  <c r="N96" i="8" s="1"/>
  <c r="AM97" i="5"/>
  <c r="O96" i="8" s="1"/>
  <c r="AN97" i="5"/>
  <c r="P96" i="8" s="1"/>
  <c r="A98" i="5"/>
  <c r="B98" i="5"/>
  <c r="C98" i="5"/>
  <c r="E98" i="5"/>
  <c r="K98" i="5"/>
  <c r="F97" i="8" s="1"/>
  <c r="Q98" i="5"/>
  <c r="G97" i="8" s="1"/>
  <c r="W98" i="5"/>
  <c r="H97" i="8" s="1"/>
  <c r="AC98" i="5"/>
  <c r="I97" i="8" s="1"/>
  <c r="AI98" i="5"/>
  <c r="J97" i="8" s="1"/>
  <c r="AJ98" i="5"/>
  <c r="L97" i="8" s="1"/>
  <c r="AK98" i="5"/>
  <c r="M97" i="8" s="1"/>
  <c r="AL98" i="5"/>
  <c r="N97" i="8" s="1"/>
  <c r="AM98" i="5"/>
  <c r="O97" i="8" s="1"/>
  <c r="AN98" i="5"/>
  <c r="P97" i="8" s="1"/>
  <c r="A99" i="5"/>
  <c r="B99" i="5"/>
  <c r="C99" i="5"/>
  <c r="E99" i="5"/>
  <c r="K99" i="5"/>
  <c r="F98" i="8" s="1"/>
  <c r="Q99" i="5"/>
  <c r="G98" i="8" s="1"/>
  <c r="W99" i="5"/>
  <c r="H98" i="8" s="1"/>
  <c r="AC99" i="5"/>
  <c r="I98" i="8" s="1"/>
  <c r="AI99" i="5"/>
  <c r="J98" i="8" s="1"/>
  <c r="AJ99" i="5"/>
  <c r="L98" i="8" s="1"/>
  <c r="AK99" i="5"/>
  <c r="M98" i="8" s="1"/>
  <c r="AL99" i="5"/>
  <c r="N98" i="8" s="1"/>
  <c r="AM99" i="5"/>
  <c r="O98" i="8" s="1"/>
  <c r="AN99" i="5"/>
  <c r="P98" i="8" s="1"/>
  <c r="A100" i="5"/>
  <c r="B100" i="5"/>
  <c r="C100" i="5"/>
  <c r="E100" i="5"/>
  <c r="K100" i="5"/>
  <c r="F99" i="8" s="1"/>
  <c r="Q100" i="5"/>
  <c r="G99" i="8" s="1"/>
  <c r="W100" i="5"/>
  <c r="H99" i="8" s="1"/>
  <c r="AC100" i="5"/>
  <c r="I99" i="8" s="1"/>
  <c r="AI100" i="5"/>
  <c r="J99" i="8" s="1"/>
  <c r="AJ100" i="5"/>
  <c r="L99" i="8" s="1"/>
  <c r="AK100" i="5"/>
  <c r="M99" i="8" s="1"/>
  <c r="AL100" i="5"/>
  <c r="N99" i="8" s="1"/>
  <c r="AM100" i="5"/>
  <c r="O99" i="8" s="1"/>
  <c r="AN100" i="5"/>
  <c r="P99" i="8" s="1"/>
  <c r="A101" i="5"/>
  <c r="B101" i="5"/>
  <c r="C101" i="5"/>
  <c r="E101" i="5"/>
  <c r="K101" i="5"/>
  <c r="F100" i="8" s="1"/>
  <c r="Q101" i="5"/>
  <c r="G100" i="8" s="1"/>
  <c r="W101" i="5"/>
  <c r="H100" i="8" s="1"/>
  <c r="AC101" i="5"/>
  <c r="I100" i="8" s="1"/>
  <c r="AI101" i="5"/>
  <c r="J100" i="8" s="1"/>
  <c r="AJ101" i="5"/>
  <c r="L100" i="8" s="1"/>
  <c r="AK101" i="5"/>
  <c r="M100" i="8" s="1"/>
  <c r="AL101" i="5"/>
  <c r="N100" i="8" s="1"/>
  <c r="AM101" i="5"/>
  <c r="O100" i="8" s="1"/>
  <c r="AN101" i="5"/>
  <c r="P100" i="8" s="1"/>
  <c r="A3" i="5"/>
  <c r="B3" i="5"/>
  <c r="C3" i="5"/>
  <c r="E3" i="5"/>
  <c r="AK3" i="5"/>
  <c r="M2" i="8" s="1"/>
  <c r="AL3" i="5"/>
  <c r="N2" i="8" s="1"/>
  <c r="AM3" i="5"/>
  <c r="O2" i="8" s="1"/>
  <c r="AN3" i="5"/>
  <c r="P2" i="8" s="1"/>
  <c r="AJ3" i="5"/>
  <c r="L2" i="8" s="1"/>
  <c r="AI3" i="5"/>
  <c r="J2" i="8" s="1"/>
  <c r="AC3" i="5"/>
  <c r="I2" i="8" s="1"/>
  <c r="W3" i="5"/>
  <c r="H2" i="8" s="1"/>
  <c r="Q3" i="5"/>
  <c r="G2" i="8" s="1"/>
  <c r="K3" i="5"/>
  <c r="F2" i="8" s="1"/>
  <c r="G3" i="4"/>
  <c r="D4" i="5" s="1"/>
  <c r="G4" i="4"/>
  <c r="D5" i="5" s="1"/>
  <c r="G5" i="4"/>
  <c r="D6" i="5" s="1"/>
  <c r="G6" i="4"/>
  <c r="D7" i="5" s="1"/>
  <c r="G7" i="4"/>
  <c r="D8" i="5" s="1"/>
  <c r="G8" i="4"/>
  <c r="D9" i="5" s="1"/>
  <c r="G9" i="4"/>
  <c r="D10" i="5" s="1"/>
  <c r="G10" i="4"/>
  <c r="D11" i="5" s="1"/>
  <c r="G11" i="4"/>
  <c r="D12" i="5" s="1"/>
  <c r="G12" i="4"/>
  <c r="D13" i="5" s="1"/>
  <c r="G13" i="4"/>
  <c r="D14" i="5" s="1"/>
  <c r="G14" i="4"/>
  <c r="D15" i="5" s="1"/>
  <c r="G15" i="4"/>
  <c r="D16" i="5" s="1"/>
  <c r="G16" i="4"/>
  <c r="D17" i="5" s="1"/>
  <c r="G17" i="4"/>
  <c r="D18" i="5" s="1"/>
  <c r="G18" i="4"/>
  <c r="D19" i="5" s="1"/>
  <c r="G19" i="4"/>
  <c r="D20" i="5" s="1"/>
  <c r="G20" i="4"/>
  <c r="D21" i="5" s="1"/>
  <c r="G21" i="4"/>
  <c r="D22" i="5" s="1"/>
  <c r="G22" i="4"/>
  <c r="D23" i="5" s="1"/>
  <c r="G23" i="4"/>
  <c r="D24" i="5" s="1"/>
  <c r="G24" i="4"/>
  <c r="D25" i="5" s="1"/>
  <c r="G25" i="4"/>
  <c r="D26" i="5" s="1"/>
  <c r="G26" i="4"/>
  <c r="D27" i="5" s="1"/>
  <c r="G27" i="4"/>
  <c r="D28" i="5" s="1"/>
  <c r="G28" i="4"/>
  <c r="D29" i="5" s="1"/>
  <c r="G29" i="4"/>
  <c r="D30" i="5" s="1"/>
  <c r="G30" i="4"/>
  <c r="D31" i="5" s="1"/>
  <c r="G31" i="4"/>
  <c r="D32" i="5" s="1"/>
  <c r="G32" i="4"/>
  <c r="D33" i="5" s="1"/>
  <c r="G33" i="4"/>
  <c r="D34" i="5" s="1"/>
  <c r="G34" i="4"/>
  <c r="D35" i="5" s="1"/>
  <c r="G35" i="4"/>
  <c r="D36" i="5" s="1"/>
  <c r="G36" i="4"/>
  <c r="D37" i="5" s="1"/>
  <c r="G37" i="4"/>
  <c r="D38" i="5" s="1"/>
  <c r="G38" i="4"/>
  <c r="D39" i="5" s="1"/>
  <c r="G39" i="4"/>
  <c r="D40" i="5" s="1"/>
  <c r="G40" i="4"/>
  <c r="D41" i="5" s="1"/>
  <c r="G41" i="4"/>
  <c r="D42" i="5" s="1"/>
  <c r="G42" i="4"/>
  <c r="D43" i="5" s="1"/>
  <c r="G43" i="4"/>
  <c r="D44" i="5" s="1"/>
  <c r="G44" i="4"/>
  <c r="D45" i="5" s="1"/>
  <c r="G45" i="4"/>
  <c r="D46" i="5" s="1"/>
  <c r="G46" i="4"/>
  <c r="D47" i="5" s="1"/>
  <c r="G47" i="4"/>
  <c r="D48" i="5" s="1"/>
  <c r="G48" i="4"/>
  <c r="D49" i="5" s="1"/>
  <c r="G49" i="4"/>
  <c r="D50" i="5" s="1"/>
  <c r="G50" i="4"/>
  <c r="D51" i="5" s="1"/>
  <c r="G51" i="4"/>
  <c r="D52" i="5" s="1"/>
  <c r="G52" i="4"/>
  <c r="D53" i="5" s="1"/>
  <c r="G53" i="4"/>
  <c r="D54" i="5" s="1"/>
  <c r="G54" i="4"/>
  <c r="D55" i="5" s="1"/>
  <c r="G55" i="4"/>
  <c r="D56" i="5" s="1"/>
  <c r="G56" i="4"/>
  <c r="D57" i="5" s="1"/>
  <c r="G57" i="4"/>
  <c r="D58" i="5" s="1"/>
  <c r="G58" i="4"/>
  <c r="D59" i="5" s="1"/>
  <c r="G59" i="4"/>
  <c r="D60" i="5" s="1"/>
  <c r="G60" i="4"/>
  <c r="D61" i="5" s="1"/>
  <c r="G61" i="4"/>
  <c r="D62" i="5" s="1"/>
  <c r="G62" i="4"/>
  <c r="D63" i="5" s="1"/>
  <c r="G63" i="4"/>
  <c r="D64" i="5" s="1"/>
  <c r="G64" i="4"/>
  <c r="D65" i="5" s="1"/>
  <c r="G65" i="4"/>
  <c r="D66" i="5" s="1"/>
  <c r="G66" i="4"/>
  <c r="D67" i="5" s="1"/>
  <c r="G67" i="4"/>
  <c r="D68" i="5" s="1"/>
  <c r="G68" i="4"/>
  <c r="D69" i="5" s="1"/>
  <c r="G69" i="4"/>
  <c r="D70" i="5" s="1"/>
  <c r="G70" i="4"/>
  <c r="D71" i="5" s="1"/>
  <c r="G71" i="4"/>
  <c r="D72" i="5" s="1"/>
  <c r="G72" i="4"/>
  <c r="D73" i="5" s="1"/>
  <c r="G73" i="4"/>
  <c r="D74" i="5" s="1"/>
  <c r="G74" i="4"/>
  <c r="D75" i="5" s="1"/>
  <c r="G75" i="4"/>
  <c r="D76" i="5" s="1"/>
  <c r="G76" i="4"/>
  <c r="D77" i="5" s="1"/>
  <c r="G77" i="4"/>
  <c r="D78" i="5" s="1"/>
  <c r="G78" i="4"/>
  <c r="D79" i="5" s="1"/>
  <c r="G79" i="4"/>
  <c r="D80" i="5" s="1"/>
  <c r="G80" i="4"/>
  <c r="D81" i="5" s="1"/>
  <c r="G81" i="4"/>
  <c r="D82" i="5" s="1"/>
  <c r="G82" i="4"/>
  <c r="D83" i="5" s="1"/>
  <c r="G83" i="4"/>
  <c r="D84" i="5" s="1"/>
  <c r="G84" i="4"/>
  <c r="D85" i="5" s="1"/>
  <c r="G85" i="4"/>
  <c r="D86" i="5" s="1"/>
  <c r="G86" i="4"/>
  <c r="D87" i="5" s="1"/>
  <c r="G87" i="4"/>
  <c r="D88" i="5" s="1"/>
  <c r="G88" i="4"/>
  <c r="D89" i="5" s="1"/>
  <c r="G89" i="4"/>
  <c r="D90" i="5" s="1"/>
  <c r="G90" i="4"/>
  <c r="D91" i="5" s="1"/>
  <c r="G91" i="4"/>
  <c r="D92" i="5" s="1"/>
  <c r="G92" i="4"/>
  <c r="D93" i="5" s="1"/>
  <c r="G93" i="4"/>
  <c r="D94" i="5" s="1"/>
  <c r="G94" i="4"/>
  <c r="G95" i="4"/>
  <c r="G96" i="4"/>
  <c r="G97" i="4"/>
  <c r="G98" i="4"/>
  <c r="G99" i="4"/>
  <c r="G100" i="4"/>
  <c r="C23" i="6"/>
  <c r="D23" i="6"/>
  <c r="C22" i="6"/>
  <c r="D22" i="6"/>
  <c r="C21" i="6"/>
  <c r="D21" i="6"/>
  <c r="C20" i="6"/>
  <c r="D20" i="6"/>
  <c r="D19" i="6"/>
  <c r="D18" i="6"/>
  <c r="C19" i="6"/>
  <c r="C18" i="6"/>
  <c r="C17" i="6"/>
  <c r="D17" i="6"/>
  <c r="C16" i="6"/>
  <c r="D16" i="6"/>
  <c r="C15" i="6"/>
  <c r="D15" i="6"/>
  <c r="C14" i="6"/>
  <c r="D14" i="6"/>
  <c r="D13" i="6"/>
  <c r="D12" i="6"/>
  <c r="C11" i="6"/>
  <c r="C10" i="6"/>
  <c r="C12" i="6"/>
  <c r="C13" i="6"/>
  <c r="D11" i="6"/>
  <c r="D10" i="6"/>
  <c r="C9" i="6"/>
  <c r="D9" i="6"/>
  <c r="C8" i="6"/>
  <c r="D8" i="6"/>
  <c r="C5" i="6"/>
  <c r="D5" i="6"/>
  <c r="C7" i="6"/>
  <c r="D7" i="6"/>
  <c r="C6" i="6"/>
  <c r="D6" i="6"/>
  <c r="C4" i="6"/>
  <c r="D4" i="6"/>
  <c r="D3" i="6"/>
  <c r="C3" i="6" s="1"/>
  <c r="D2" i="6"/>
  <c r="G147" i="6" l="1"/>
  <c r="G151" i="6"/>
  <c r="G155" i="6"/>
  <c r="G159" i="6"/>
  <c r="G163" i="6"/>
  <c r="G167" i="6"/>
  <c r="G171" i="6"/>
  <c r="G175" i="6"/>
  <c r="G179" i="6"/>
  <c r="G183" i="6"/>
  <c r="G187" i="6"/>
  <c r="G191" i="6"/>
  <c r="G195" i="6"/>
  <c r="G199" i="6"/>
  <c r="G203" i="6"/>
  <c r="G207" i="6"/>
  <c r="G211" i="6"/>
  <c r="G215" i="6"/>
  <c r="G219" i="6"/>
  <c r="G223" i="6"/>
  <c r="G227" i="6"/>
  <c r="G231" i="6"/>
  <c r="G235" i="6"/>
  <c r="G239" i="6"/>
  <c r="G243" i="6"/>
  <c r="G247" i="6"/>
  <c r="G251" i="6"/>
  <c r="G148" i="6"/>
  <c r="G153" i="6"/>
  <c r="G158" i="6"/>
  <c r="G164" i="6"/>
  <c r="G169" i="6"/>
  <c r="G174" i="6"/>
  <c r="G180" i="6"/>
  <c r="G185" i="6"/>
  <c r="G190" i="6"/>
  <c r="G196" i="6"/>
  <c r="G201" i="6"/>
  <c r="G206" i="6"/>
  <c r="G212" i="6"/>
  <c r="G217" i="6"/>
  <c r="G222" i="6"/>
  <c r="G228" i="6"/>
  <c r="G233" i="6"/>
  <c r="G238" i="6"/>
  <c r="G244" i="6"/>
  <c r="G249" i="6"/>
  <c r="G146" i="6"/>
  <c r="G154" i="6"/>
  <c r="G161" i="6"/>
  <c r="G168" i="6"/>
  <c r="G176" i="6"/>
  <c r="G182" i="6"/>
  <c r="G189" i="6"/>
  <c r="G197" i="6"/>
  <c r="G204" i="6"/>
  <c r="G210" i="6"/>
  <c r="G218" i="6"/>
  <c r="G225" i="6"/>
  <c r="G232" i="6"/>
  <c r="G240" i="6"/>
  <c r="G246" i="6"/>
  <c r="G253" i="6"/>
  <c r="G149" i="6"/>
  <c r="G156" i="6"/>
  <c r="G162" i="6"/>
  <c r="G170" i="6"/>
  <c r="G177" i="6"/>
  <c r="G184" i="6"/>
  <c r="G192" i="6"/>
  <c r="G198" i="6"/>
  <c r="G205" i="6"/>
  <c r="G213" i="6"/>
  <c r="G220" i="6"/>
  <c r="G226" i="6"/>
  <c r="G234" i="6"/>
  <c r="G241" i="6"/>
  <c r="G248" i="6"/>
  <c r="G143" i="6"/>
  <c r="G38" i="6"/>
  <c r="G42" i="6"/>
  <c r="G46" i="6"/>
  <c r="G50" i="6"/>
  <c r="G54" i="6"/>
  <c r="G58" i="6"/>
  <c r="G62" i="6"/>
  <c r="G66" i="6"/>
  <c r="G70" i="6"/>
  <c r="G74" i="6"/>
  <c r="G78" i="6"/>
  <c r="G82" i="6"/>
  <c r="G86" i="6"/>
  <c r="G90" i="6"/>
  <c r="G94" i="6"/>
  <c r="G98" i="6"/>
  <c r="G102" i="6"/>
  <c r="G106" i="6"/>
  <c r="G110" i="6"/>
  <c r="G114" i="6"/>
  <c r="G150" i="6"/>
  <c r="G165" i="6"/>
  <c r="G178" i="6"/>
  <c r="G193" i="6"/>
  <c r="G208" i="6"/>
  <c r="G221" i="6"/>
  <c r="G236" i="6"/>
  <c r="G250" i="6"/>
  <c r="G36" i="6"/>
  <c r="G41" i="6"/>
  <c r="G47" i="6"/>
  <c r="G52" i="6"/>
  <c r="G57" i="6"/>
  <c r="G63" i="6"/>
  <c r="G68" i="6"/>
  <c r="G73" i="6"/>
  <c r="G79" i="6"/>
  <c r="G84" i="6"/>
  <c r="G89" i="6"/>
  <c r="G95" i="6"/>
  <c r="G100" i="6"/>
  <c r="G105" i="6"/>
  <c r="G111" i="6"/>
  <c r="G116" i="6"/>
  <c r="G120" i="6"/>
  <c r="G124" i="6"/>
  <c r="G128" i="6"/>
  <c r="G132" i="6"/>
  <c r="G152" i="6"/>
  <c r="G166" i="6"/>
  <c r="G181" i="6"/>
  <c r="G194" i="6"/>
  <c r="G209" i="6"/>
  <c r="G224" i="6"/>
  <c r="G237" i="6"/>
  <c r="G252" i="6"/>
  <c r="G145" i="6"/>
  <c r="G173" i="6"/>
  <c r="G202" i="6"/>
  <c r="G230" i="6"/>
  <c r="G157" i="6"/>
  <c r="G188" i="6"/>
  <c r="G229" i="6"/>
  <c r="G40" i="6"/>
  <c r="G48" i="6"/>
  <c r="G55" i="6"/>
  <c r="G61" i="6"/>
  <c r="G69" i="6"/>
  <c r="G76" i="6"/>
  <c r="G83" i="6"/>
  <c r="G91" i="6"/>
  <c r="G97" i="6"/>
  <c r="G104" i="6"/>
  <c r="G112" i="6"/>
  <c r="G118" i="6"/>
  <c r="G123" i="6"/>
  <c r="G129" i="6"/>
  <c r="G134" i="6"/>
  <c r="G138" i="6"/>
  <c r="G30" i="6"/>
  <c r="G34" i="6"/>
  <c r="G160" i="6"/>
  <c r="G200" i="6"/>
  <c r="G242" i="6"/>
  <c r="G35" i="6"/>
  <c r="G43" i="6"/>
  <c r="G49" i="6"/>
  <c r="G56" i="6"/>
  <c r="X56" i="6" s="1"/>
  <c r="G64" i="6"/>
  <c r="G71" i="6"/>
  <c r="G77" i="6"/>
  <c r="G85" i="6"/>
  <c r="G92" i="6"/>
  <c r="G99" i="6"/>
  <c r="G107" i="6"/>
  <c r="G113" i="6"/>
  <c r="G119" i="6"/>
  <c r="G125" i="6"/>
  <c r="G130" i="6"/>
  <c r="G135" i="6"/>
  <c r="G139" i="6"/>
  <c r="G31" i="6"/>
  <c r="G29" i="6"/>
  <c r="G144" i="6"/>
  <c r="G216" i="6"/>
  <c r="G45" i="6"/>
  <c r="G60" i="6"/>
  <c r="G75" i="6"/>
  <c r="G88" i="6"/>
  <c r="G103" i="6"/>
  <c r="G117" i="6"/>
  <c r="G127" i="6"/>
  <c r="G137" i="6"/>
  <c r="G172" i="6"/>
  <c r="G245" i="6"/>
  <c r="G37" i="6"/>
  <c r="G51" i="6"/>
  <c r="G65" i="6"/>
  <c r="Q65" i="6" s="1"/>
  <c r="G80" i="6"/>
  <c r="G93" i="6"/>
  <c r="G108" i="6"/>
  <c r="G121" i="6"/>
  <c r="G131" i="6"/>
  <c r="G32" i="6"/>
  <c r="G186" i="6"/>
  <c r="G39" i="6"/>
  <c r="G53" i="6"/>
  <c r="G67" i="6"/>
  <c r="G81" i="6"/>
  <c r="G96" i="6"/>
  <c r="G109" i="6"/>
  <c r="G122" i="6"/>
  <c r="G133" i="6"/>
  <c r="G33" i="6"/>
  <c r="G214" i="6"/>
  <c r="G44" i="6"/>
  <c r="G59" i="6"/>
  <c r="G72" i="6"/>
  <c r="G87" i="6"/>
  <c r="G101" i="6"/>
  <c r="G115" i="6"/>
  <c r="G126" i="6"/>
  <c r="G136" i="6"/>
  <c r="AO96" i="5"/>
  <c r="K95" i="8" s="1"/>
  <c r="L95" i="8"/>
  <c r="L43" i="8"/>
  <c r="AO44" i="5"/>
  <c r="K43" i="8" s="1"/>
  <c r="AO36" i="5"/>
  <c r="K35" i="8" s="1"/>
  <c r="L35" i="8"/>
  <c r="AO30" i="5"/>
  <c r="K29" i="8" s="1"/>
  <c r="P29" i="8"/>
  <c r="L4" i="8"/>
  <c r="AO5" i="5"/>
  <c r="K4" i="8" s="1"/>
  <c r="O14" i="8"/>
  <c r="AO15" i="5"/>
  <c r="K14" i="8" s="1"/>
  <c r="AO20" i="5"/>
  <c r="K19" i="8" s="1"/>
  <c r="P19" i="8"/>
  <c r="AO52" i="5"/>
  <c r="K51" i="8" s="1"/>
  <c r="O51" i="8"/>
  <c r="AO97" i="5"/>
  <c r="K96" i="8" s="1"/>
  <c r="L96" i="8"/>
  <c r="AO95" i="5"/>
  <c r="K94" i="8" s="1"/>
  <c r="L94" i="8"/>
  <c r="AO91" i="5"/>
  <c r="K90" i="8" s="1"/>
  <c r="L90" i="8"/>
  <c r="AO89" i="5"/>
  <c r="K88" i="8" s="1"/>
  <c r="L88" i="8"/>
  <c r="AO79" i="5"/>
  <c r="K78" i="8" s="1"/>
  <c r="P78" i="8"/>
  <c r="AO73" i="5"/>
  <c r="K72" i="8" s="1"/>
  <c r="L72" i="8"/>
  <c r="AO63" i="5"/>
  <c r="K62" i="8" s="1"/>
  <c r="L62" i="8"/>
  <c r="AO55" i="5"/>
  <c r="K54" i="8" s="1"/>
  <c r="L54" i="8"/>
  <c r="AO12" i="5"/>
  <c r="K11" i="8" s="1"/>
  <c r="L11" i="8"/>
  <c r="AO6" i="5"/>
  <c r="K5" i="8" s="1"/>
  <c r="L5" i="8"/>
  <c r="AO87" i="5"/>
  <c r="K86" i="8" s="1"/>
  <c r="AO39" i="5"/>
  <c r="K38" i="8" s="1"/>
  <c r="P38" i="8"/>
  <c r="AO31" i="5"/>
  <c r="K30" i="8" s="1"/>
  <c r="L30" i="8"/>
  <c r="AO28" i="5"/>
  <c r="K27" i="8" s="1"/>
  <c r="N27" i="8"/>
  <c r="AO24" i="5"/>
  <c r="K23" i="8" s="1"/>
  <c r="N23" i="8"/>
  <c r="AO23" i="5"/>
  <c r="K22" i="8" s="1"/>
  <c r="L22" i="8"/>
  <c r="AO18" i="5"/>
  <c r="K17" i="8" s="1"/>
  <c r="N17" i="8"/>
  <c r="AO4" i="5"/>
  <c r="K3" i="8" s="1"/>
  <c r="AO80" i="5"/>
  <c r="K79" i="8" s="1"/>
  <c r="L79" i="8"/>
  <c r="AO72" i="5"/>
  <c r="K71" i="8" s="1"/>
  <c r="L71" i="8"/>
  <c r="AO68" i="5"/>
  <c r="K67" i="8" s="1"/>
  <c r="L67" i="8"/>
  <c r="AO62" i="5"/>
  <c r="K61" i="8" s="1"/>
  <c r="P61" i="8"/>
  <c r="AO60" i="5"/>
  <c r="K59" i="8" s="1"/>
  <c r="L59" i="8"/>
  <c r="AO47" i="5"/>
  <c r="K46" i="8" s="1"/>
  <c r="N46" i="8"/>
  <c r="AO29" i="5"/>
  <c r="K28" i="8" s="1"/>
  <c r="O28" i="8"/>
  <c r="AO13" i="5"/>
  <c r="K12" i="8" s="1"/>
  <c r="L12" i="8"/>
  <c r="AO7" i="5"/>
  <c r="K6" i="8" s="1"/>
  <c r="L6" i="8"/>
  <c r="O86" i="8"/>
  <c r="D35" i="8"/>
  <c r="D43" i="8"/>
  <c r="D59" i="8"/>
  <c r="D51" i="8"/>
  <c r="D67" i="8"/>
  <c r="D75" i="8"/>
  <c r="D19" i="8"/>
  <c r="D83" i="8"/>
  <c r="D27" i="8"/>
  <c r="D97" i="5"/>
  <c r="D96" i="8"/>
  <c r="D23" i="8"/>
  <c r="D31" i="8"/>
  <c r="D39" i="8"/>
  <c r="D47" i="8"/>
  <c r="D55" i="8"/>
  <c r="D63" i="8"/>
  <c r="D71" i="8"/>
  <c r="D79" i="8"/>
  <c r="D87" i="8"/>
  <c r="D96" i="5"/>
  <c r="D95" i="8"/>
  <c r="D22" i="8"/>
  <c r="D30" i="8"/>
  <c r="D38" i="8"/>
  <c r="D46" i="8"/>
  <c r="D54" i="8"/>
  <c r="D62" i="8"/>
  <c r="D70" i="8"/>
  <c r="D78" i="8"/>
  <c r="D86" i="8"/>
  <c r="D95" i="5"/>
  <c r="D94" i="8"/>
  <c r="D21" i="8"/>
  <c r="D29" i="8"/>
  <c r="D37" i="8"/>
  <c r="D45" i="8"/>
  <c r="D53" i="8"/>
  <c r="D61" i="8"/>
  <c r="D69" i="8"/>
  <c r="D77" i="8"/>
  <c r="D85" i="8"/>
  <c r="D93" i="8"/>
  <c r="D20" i="8"/>
  <c r="D28" i="8"/>
  <c r="D36" i="8"/>
  <c r="D44" i="8"/>
  <c r="D52" i="8"/>
  <c r="D60" i="8"/>
  <c r="D68" i="8"/>
  <c r="D76" i="8"/>
  <c r="D84" i="8"/>
  <c r="D92" i="8"/>
  <c r="D101" i="5"/>
  <c r="D100" i="8"/>
  <c r="D91" i="8"/>
  <c r="D100" i="5"/>
  <c r="D99" i="8"/>
  <c r="D18" i="8"/>
  <c r="D26" i="8"/>
  <c r="D34" i="8"/>
  <c r="D42" i="8"/>
  <c r="D50" i="8"/>
  <c r="D58" i="8"/>
  <c r="D66" i="8"/>
  <c r="D74" i="8"/>
  <c r="D82" i="8"/>
  <c r="D90" i="8"/>
  <c r="D99" i="5"/>
  <c r="D98" i="8"/>
  <c r="D17" i="8"/>
  <c r="D25" i="8"/>
  <c r="D33" i="8"/>
  <c r="D41" i="8"/>
  <c r="D49" i="8"/>
  <c r="D57" i="8"/>
  <c r="D65" i="8"/>
  <c r="D73" i="8"/>
  <c r="D81" i="8"/>
  <c r="D89" i="8"/>
  <c r="D98" i="5"/>
  <c r="D97" i="8"/>
  <c r="D3" i="8"/>
  <c r="D4" i="8"/>
  <c r="D5" i="8"/>
  <c r="D6" i="8"/>
  <c r="D7" i="8"/>
  <c r="D8" i="8"/>
  <c r="D9" i="8"/>
  <c r="D10" i="8"/>
  <c r="D11" i="8"/>
  <c r="D12" i="8"/>
  <c r="D13" i="8"/>
  <c r="D14" i="8"/>
  <c r="D15" i="8"/>
  <c r="D16" i="8"/>
  <c r="D24" i="8"/>
  <c r="D32" i="8"/>
  <c r="D40" i="8"/>
  <c r="D48" i="8"/>
  <c r="D56" i="8"/>
  <c r="D64" i="8"/>
  <c r="D72" i="8"/>
  <c r="D80" i="8"/>
  <c r="D88" i="8"/>
  <c r="AO86" i="5"/>
  <c r="K85" i="8" s="1"/>
  <c r="AO77" i="5"/>
  <c r="K76" i="8" s="1"/>
  <c r="AO69" i="5"/>
  <c r="K68" i="8" s="1"/>
  <c r="AO64" i="5"/>
  <c r="K63" i="8" s="1"/>
  <c r="AO59" i="5"/>
  <c r="K58" i="8" s="1"/>
  <c r="AO50" i="5"/>
  <c r="K49" i="8" s="1"/>
  <c r="AO41" i="5"/>
  <c r="K40" i="8" s="1"/>
  <c r="AO37" i="5"/>
  <c r="K36" i="8" s="1"/>
  <c r="AO32" i="5"/>
  <c r="K31" i="8" s="1"/>
  <c r="AO14" i="5"/>
  <c r="K13" i="8" s="1"/>
  <c r="AO8" i="5"/>
  <c r="K7" i="8" s="1"/>
  <c r="AO78" i="5"/>
  <c r="K77" i="8" s="1"/>
  <c r="AO70" i="5"/>
  <c r="K69" i="8" s="1"/>
  <c r="AO38" i="5"/>
  <c r="K37" i="8" s="1"/>
  <c r="AO27" i="5"/>
  <c r="K26" i="8" s="1"/>
  <c r="AO3" i="5"/>
  <c r="K2" i="8" s="1"/>
  <c r="AO90" i="5"/>
  <c r="K89" i="8" s="1"/>
  <c r="AO81" i="5"/>
  <c r="K80" i="8" s="1"/>
  <c r="AO65" i="5"/>
  <c r="K64" i="8" s="1"/>
  <c r="AO61" i="5"/>
  <c r="K60" i="8" s="1"/>
  <c r="AO56" i="5"/>
  <c r="K55" i="8" s="1"/>
  <c r="AO51" i="5"/>
  <c r="K50" i="8" s="1"/>
  <c r="AO42" i="5"/>
  <c r="K41" i="8" s="1"/>
  <c r="AO33" i="5"/>
  <c r="K32" i="8" s="1"/>
  <c r="AO9" i="5"/>
  <c r="K8" i="8" s="1"/>
  <c r="AO19" i="5"/>
  <c r="K18" i="8" s="1"/>
  <c r="AO98" i="5"/>
  <c r="K97" i="8" s="1"/>
  <c r="AO92" i="5"/>
  <c r="K91" i="8" s="1"/>
  <c r="AO83" i="5"/>
  <c r="K82" i="8" s="1"/>
  <c r="AO82" i="5"/>
  <c r="K81" i="8" s="1"/>
  <c r="AO66" i="5"/>
  <c r="K65" i="8" s="1"/>
  <c r="AO57" i="5"/>
  <c r="K56" i="8" s="1"/>
  <c r="AO53" i="5"/>
  <c r="K52" i="8" s="1"/>
  <c r="AO48" i="5"/>
  <c r="K47" i="8" s="1"/>
  <c r="AO43" i="5"/>
  <c r="K42" i="8" s="1"/>
  <c r="AO34" i="5"/>
  <c r="K33" i="8" s="1"/>
  <c r="AO10" i="5"/>
  <c r="K9" i="8" s="1"/>
  <c r="AO99" i="5"/>
  <c r="K98" i="8" s="1"/>
  <c r="AO93" i="5"/>
  <c r="K92" i="8" s="1"/>
  <c r="AO75" i="5"/>
  <c r="K74" i="8" s="1"/>
  <c r="AO74" i="5"/>
  <c r="K73" i="8" s="1"/>
  <c r="AO54" i="5"/>
  <c r="K53" i="8" s="1"/>
  <c r="AO25" i="5"/>
  <c r="K24" i="8" s="1"/>
  <c r="AO21" i="5"/>
  <c r="K20" i="8" s="1"/>
  <c r="AO16" i="5"/>
  <c r="K15" i="8" s="1"/>
  <c r="AO100" i="5"/>
  <c r="K99" i="8" s="1"/>
  <c r="AO84" i="5"/>
  <c r="K83" i="8" s="1"/>
  <c r="AO67" i="5"/>
  <c r="K66" i="8" s="1"/>
  <c r="AO58" i="5"/>
  <c r="K57" i="8" s="1"/>
  <c r="AO49" i="5"/>
  <c r="K48" i="8" s="1"/>
  <c r="AO45" i="5"/>
  <c r="K44" i="8" s="1"/>
  <c r="AO40" i="5"/>
  <c r="K39" i="8" s="1"/>
  <c r="AO35" i="5"/>
  <c r="K34" i="8" s="1"/>
  <c r="AO22" i="5"/>
  <c r="K21" i="8" s="1"/>
  <c r="AO11" i="5"/>
  <c r="K10" i="8" s="1"/>
  <c r="AO101" i="5"/>
  <c r="K100" i="8" s="1"/>
  <c r="AO94" i="5"/>
  <c r="K93" i="8" s="1"/>
  <c r="AO88" i="5"/>
  <c r="K87" i="8" s="1"/>
  <c r="AO85" i="5"/>
  <c r="K84" i="8" s="1"/>
  <c r="AO76" i="5"/>
  <c r="K75" i="8" s="1"/>
  <c r="AO71" i="5"/>
  <c r="K70" i="8" s="1"/>
  <c r="AO46" i="5"/>
  <c r="K45" i="8" s="1"/>
  <c r="AO26" i="5"/>
  <c r="K25" i="8" s="1"/>
  <c r="AO17" i="5"/>
  <c r="K16" i="8" s="1"/>
  <c r="AF245" i="6"/>
  <c r="AC237" i="6"/>
  <c r="AM213" i="6"/>
  <c r="X253" i="6"/>
  <c r="AJ253" i="6"/>
  <c r="O245" i="6"/>
  <c r="AA245" i="6"/>
  <c r="AL245" i="6"/>
  <c r="W237" i="6"/>
  <c r="Y237" i="6" s="1"/>
  <c r="AG237" i="6"/>
  <c r="N237" i="6"/>
  <c r="P237" i="6" s="1"/>
  <c r="X237" i="6"/>
  <c r="AI237" i="6"/>
  <c r="O237" i="6"/>
  <c r="Z237" i="6"/>
  <c r="AJ237" i="6"/>
  <c r="I229" i="6"/>
  <c r="T229" i="6"/>
  <c r="AD229" i="6"/>
  <c r="K229" i="6"/>
  <c r="U229" i="6"/>
  <c r="AF229" i="6"/>
  <c r="L229" i="6"/>
  <c r="AG229" i="6"/>
  <c r="Q229" i="6"/>
  <c r="AA229" i="6"/>
  <c r="AM229" i="6"/>
  <c r="H221" i="6"/>
  <c r="R221" i="6"/>
  <c r="AD221" i="6"/>
  <c r="I221" i="6"/>
  <c r="T221" i="6"/>
  <c r="AF221" i="6"/>
  <c r="AH221" i="6" s="1"/>
  <c r="K221" i="6"/>
  <c r="U221" i="6"/>
  <c r="AG221" i="6"/>
  <c r="AA221" i="6"/>
  <c r="AM221" i="6"/>
  <c r="O213" i="6"/>
  <c r="X213" i="6"/>
  <c r="AG213" i="6"/>
  <c r="H213" i="6"/>
  <c r="Q213" i="6"/>
  <c r="Z213" i="6"/>
  <c r="AI213" i="6"/>
  <c r="L213" i="6"/>
  <c r="U213" i="6"/>
  <c r="AD213" i="6"/>
  <c r="L205" i="6"/>
  <c r="W205" i="6"/>
  <c r="AG205" i="6"/>
  <c r="AA205" i="6"/>
  <c r="Q205" i="6"/>
  <c r="AC205" i="6"/>
  <c r="R205" i="6"/>
  <c r="AD205" i="6"/>
  <c r="N205" i="6"/>
  <c r="AL205" i="6"/>
  <c r="Q197" i="6"/>
  <c r="S197" i="6" s="1"/>
  <c r="AA197" i="6"/>
  <c r="AL197" i="6"/>
  <c r="R197" i="6"/>
  <c r="AM197" i="6"/>
  <c r="AN197" i="6" s="1"/>
  <c r="H197" i="6"/>
  <c r="AC197" i="6"/>
  <c r="K197" i="6"/>
  <c r="Z197" i="6"/>
  <c r="L197" i="6"/>
  <c r="AD197" i="6"/>
  <c r="N197" i="6"/>
  <c r="AF197" i="6"/>
  <c r="W197" i="6"/>
  <c r="N189" i="6"/>
  <c r="Z189" i="6"/>
  <c r="AJ189" i="6"/>
  <c r="O189" i="6"/>
  <c r="AA189" i="6"/>
  <c r="Q189" i="6"/>
  <c r="AC189" i="6"/>
  <c r="AL189" i="6"/>
  <c r="X189" i="6"/>
  <c r="AI189" i="6"/>
  <c r="R189" i="6"/>
  <c r="S189" i="6" s="1"/>
  <c r="AM189" i="6"/>
  <c r="T189" i="6"/>
  <c r="V189" i="6" s="1"/>
  <c r="U189" i="6"/>
  <c r="W189" i="6"/>
  <c r="K189" i="6"/>
  <c r="AF189" i="6"/>
  <c r="AG197" i="6"/>
  <c r="H189" i="6"/>
  <c r="O205" i="6"/>
  <c r="X197" i="6"/>
  <c r="X245" i="6"/>
  <c r="L245" i="6"/>
  <c r="AL237" i="6"/>
  <c r="T237" i="6"/>
  <c r="AL229" i="6"/>
  <c r="Q221" i="6"/>
  <c r="AC213" i="6"/>
  <c r="K213" i="6"/>
  <c r="AJ205" i="6"/>
  <c r="K205" i="6"/>
  <c r="U197" i="6"/>
  <c r="AM253" i="6"/>
  <c r="AA253" i="6"/>
  <c r="N253" i="6"/>
  <c r="AJ245" i="6"/>
  <c r="W245" i="6"/>
  <c r="Y245" i="6" s="1"/>
  <c r="K245" i="6"/>
  <c r="R237" i="6"/>
  <c r="AJ229" i="6"/>
  <c r="O229" i="6"/>
  <c r="AL221" i="6"/>
  <c r="AN221" i="6" s="1"/>
  <c r="O221" i="6"/>
  <c r="AI205" i="6"/>
  <c r="I205" i="6"/>
  <c r="T197" i="6"/>
  <c r="AG189" i="6"/>
  <c r="AL253" i="6"/>
  <c r="Z253" i="6"/>
  <c r="L253" i="6"/>
  <c r="AI245" i="6"/>
  <c r="U245" i="6"/>
  <c r="I245" i="6"/>
  <c r="AF237" i="6"/>
  <c r="AH237" i="6" s="1"/>
  <c r="Q237" i="6"/>
  <c r="AI229" i="6"/>
  <c r="N229" i="6"/>
  <c r="AJ221" i="6"/>
  <c r="N221" i="6"/>
  <c r="AA213" i="6"/>
  <c r="I213" i="6"/>
  <c r="AF205" i="6"/>
  <c r="H205" i="6"/>
  <c r="O197" i="6"/>
  <c r="P197" i="6" s="1"/>
  <c r="K206" i="6"/>
  <c r="AF206" i="6"/>
  <c r="N198" i="6"/>
  <c r="X198" i="6"/>
  <c r="AJ198" i="6"/>
  <c r="O198" i="6"/>
  <c r="Z198" i="6"/>
  <c r="H198" i="6"/>
  <c r="Q198" i="6"/>
  <c r="AA198" i="6"/>
  <c r="AL198" i="6"/>
  <c r="L190" i="6"/>
  <c r="W190" i="6"/>
  <c r="AG190" i="6"/>
  <c r="X190" i="6"/>
  <c r="AI190" i="6"/>
  <c r="N190" i="6"/>
  <c r="Z190" i="6"/>
  <c r="AJ190" i="6"/>
  <c r="K190" i="6"/>
  <c r="M190" i="6" s="1"/>
  <c r="U190" i="6"/>
  <c r="AF190" i="6"/>
  <c r="AH190" i="6" s="1"/>
  <c r="H182" i="6"/>
  <c r="R182" i="6"/>
  <c r="AD182" i="6"/>
  <c r="AM182" i="6"/>
  <c r="I182" i="6"/>
  <c r="T182" i="6"/>
  <c r="K182" i="6"/>
  <c r="U182" i="6"/>
  <c r="AF182" i="6"/>
  <c r="Q182" i="6"/>
  <c r="AC182" i="6"/>
  <c r="AE182" i="6" s="1"/>
  <c r="AL182" i="6"/>
  <c r="AN182" i="6" s="1"/>
  <c r="O174" i="6"/>
  <c r="X174" i="6"/>
  <c r="AI174" i="6"/>
  <c r="K174" i="6"/>
  <c r="U174" i="6"/>
  <c r="AG174" i="6"/>
  <c r="L174" i="6"/>
  <c r="W174" i="6"/>
  <c r="AJ174" i="6"/>
  <c r="N174" i="6"/>
  <c r="P174" i="6" s="1"/>
  <c r="Z174" i="6"/>
  <c r="AL174" i="6"/>
  <c r="T174" i="6"/>
  <c r="AF174" i="6"/>
  <c r="AC174" i="6"/>
  <c r="AM181" i="6"/>
  <c r="AC181" i="6"/>
  <c r="T181" i="6"/>
  <c r="K181" i="6"/>
  <c r="AF173" i="6"/>
  <c r="T173" i="6"/>
  <c r="AD166" i="6"/>
  <c r="AM165" i="6"/>
  <c r="AC165" i="6"/>
  <c r="AL158" i="6"/>
  <c r="X158" i="6"/>
  <c r="AD157" i="6"/>
  <c r="AG156" i="6"/>
  <c r="AF148" i="6"/>
  <c r="O167" i="6"/>
  <c r="X167" i="6"/>
  <c r="AG167" i="6"/>
  <c r="K159" i="6"/>
  <c r="U159" i="6"/>
  <c r="L159" i="6"/>
  <c r="AF159" i="6"/>
  <c r="N151" i="6"/>
  <c r="W151" i="6"/>
  <c r="AG151" i="6"/>
  <c r="O151" i="6"/>
  <c r="X151" i="6"/>
  <c r="AI151" i="6"/>
  <c r="I166" i="6"/>
  <c r="R166" i="6"/>
  <c r="AC166" i="6"/>
  <c r="AE166" i="6" s="1"/>
  <c r="AM166" i="6"/>
  <c r="O158" i="6"/>
  <c r="Z158" i="6"/>
  <c r="AI158" i="6"/>
  <c r="AA150" i="6"/>
  <c r="AL150" i="6"/>
  <c r="Q150" i="6"/>
  <c r="AC150" i="6"/>
  <c r="AM150" i="6"/>
  <c r="H150" i="6"/>
  <c r="R150" i="6"/>
  <c r="AD150" i="6"/>
  <c r="H173" i="6"/>
  <c r="Q173" i="6"/>
  <c r="AA173" i="6"/>
  <c r="AL173" i="6"/>
  <c r="N165" i="6"/>
  <c r="X165" i="6"/>
  <c r="AG165" i="6"/>
  <c r="O157" i="6"/>
  <c r="Z157" i="6"/>
  <c r="AJ157" i="6"/>
  <c r="Q157" i="6"/>
  <c r="AA157" i="6"/>
  <c r="AB157" i="6" s="1"/>
  <c r="AL157" i="6"/>
  <c r="K149" i="6"/>
  <c r="T149" i="6"/>
  <c r="AC149" i="6"/>
  <c r="AL149" i="6"/>
  <c r="L149" i="6"/>
  <c r="U149" i="6"/>
  <c r="AD149" i="6"/>
  <c r="AM149" i="6"/>
  <c r="W149" i="6"/>
  <c r="AF149" i="6"/>
  <c r="AJ166" i="6"/>
  <c r="X166" i="6"/>
  <c r="N166" i="6"/>
  <c r="AJ165" i="6"/>
  <c r="Z165" i="6"/>
  <c r="O165" i="6"/>
  <c r="P165" i="6" s="1"/>
  <c r="AF158" i="6"/>
  <c r="T158" i="6"/>
  <c r="AM157" i="6"/>
  <c r="X157" i="6"/>
  <c r="W150" i="6"/>
  <c r="I149" i="6"/>
  <c r="Q164" i="6"/>
  <c r="AA164" i="6"/>
  <c r="I156" i="6"/>
  <c r="AL156" i="6"/>
  <c r="K156" i="6"/>
  <c r="T156" i="6"/>
  <c r="AC156" i="6"/>
  <c r="AM156" i="6"/>
  <c r="N148" i="6"/>
  <c r="X148" i="6"/>
  <c r="AI148" i="6"/>
  <c r="O148" i="6"/>
  <c r="Z148" i="6"/>
  <c r="AJ148" i="6"/>
  <c r="Q148" i="6"/>
  <c r="AA148" i="6"/>
  <c r="L165" i="6"/>
  <c r="R158" i="6"/>
  <c r="AI157" i="6"/>
  <c r="W157" i="6"/>
  <c r="Y157" i="6" s="1"/>
  <c r="I157" i="6"/>
  <c r="AJ150" i="6"/>
  <c r="U150" i="6"/>
  <c r="AJ149" i="6"/>
  <c r="X149" i="6"/>
  <c r="H149" i="6"/>
  <c r="I163" i="6"/>
  <c r="T163" i="6"/>
  <c r="AD163" i="6"/>
  <c r="AM163" i="6"/>
  <c r="K155" i="6"/>
  <c r="U155" i="6"/>
  <c r="AF155" i="6"/>
  <c r="L155" i="6"/>
  <c r="AG155" i="6"/>
  <c r="AG181" i="6"/>
  <c r="X181" i="6"/>
  <c r="N181" i="6"/>
  <c r="AI173" i="6"/>
  <c r="X173" i="6"/>
  <c r="L173" i="6"/>
  <c r="AG166" i="6"/>
  <c r="U166" i="6"/>
  <c r="K166" i="6"/>
  <c r="W165" i="6"/>
  <c r="K165" i="6"/>
  <c r="AG164" i="6"/>
  <c r="U164" i="6"/>
  <c r="I164" i="6"/>
  <c r="AD158" i="6"/>
  <c r="Q158" i="6"/>
  <c r="S158" i="6" s="1"/>
  <c r="U157" i="6"/>
  <c r="H157" i="6"/>
  <c r="Z156" i="6"/>
  <c r="N156" i="6"/>
  <c r="AI155" i="6"/>
  <c r="R155" i="6"/>
  <c r="AI150" i="6"/>
  <c r="AK150" i="6" s="1"/>
  <c r="T150" i="6"/>
  <c r="AI149" i="6"/>
  <c r="AM148" i="6"/>
  <c r="U148" i="6"/>
  <c r="AF181" i="6"/>
  <c r="W181" i="6"/>
  <c r="W173" i="6"/>
  <c r="K173" i="6"/>
  <c r="AF166" i="6"/>
  <c r="AH166" i="6" s="1"/>
  <c r="T166" i="6"/>
  <c r="AF165" i="6"/>
  <c r="AH165" i="6" s="1"/>
  <c r="U165" i="6"/>
  <c r="AF164" i="6"/>
  <c r="T164" i="6"/>
  <c r="H164" i="6"/>
  <c r="AC158" i="6"/>
  <c r="N158" i="6"/>
  <c r="AG157" i="6"/>
  <c r="T157" i="6"/>
  <c r="AJ156" i="6"/>
  <c r="AK156" i="6" s="1"/>
  <c r="X156" i="6"/>
  <c r="AD155" i="6"/>
  <c r="Q155" i="6"/>
  <c r="AG150" i="6"/>
  <c r="O150" i="6"/>
  <c r="R149" i="6"/>
  <c r="AL148" i="6"/>
  <c r="AN148" i="6" s="1"/>
  <c r="T148" i="6"/>
  <c r="AD181" i="6"/>
  <c r="U181" i="6"/>
  <c r="AG173" i="6"/>
  <c r="U173" i="6"/>
  <c r="AF172" i="6"/>
  <c r="U172" i="6"/>
  <c r="H166" i="6"/>
  <c r="AD165" i="6"/>
  <c r="T165" i="6"/>
  <c r="V165" i="6" s="1"/>
  <c r="I165" i="6"/>
  <c r="AD164" i="6"/>
  <c r="AC163" i="6"/>
  <c r="Q163" i="6"/>
  <c r="AM158" i="6"/>
  <c r="AA158" i="6"/>
  <c r="L158" i="6"/>
  <c r="AF157" i="6"/>
  <c r="R157" i="6"/>
  <c r="S157" i="6" s="1"/>
  <c r="AI156" i="6"/>
  <c r="W156" i="6"/>
  <c r="L156" i="6"/>
  <c r="AC155" i="6"/>
  <c r="O155" i="6"/>
  <c r="AM151" i="6"/>
  <c r="Z151" i="6"/>
  <c r="AF150" i="6"/>
  <c r="N150" i="6"/>
  <c r="AG149" i="6"/>
  <c r="Q149" i="6"/>
  <c r="AG148" i="6"/>
  <c r="AM147" i="6"/>
  <c r="AD147" i="6"/>
  <c r="U147" i="6"/>
  <c r="L147" i="6"/>
  <c r="AL147" i="6"/>
  <c r="AC147" i="6"/>
  <c r="T147" i="6"/>
  <c r="K147" i="6"/>
  <c r="AG146" i="6"/>
  <c r="W146" i="6"/>
  <c r="L146" i="6"/>
  <c r="AG154" i="6"/>
  <c r="X154" i="6"/>
  <c r="AA147" i="6"/>
  <c r="R147" i="6"/>
  <c r="AF146" i="6"/>
  <c r="U146" i="6"/>
  <c r="AI145" i="6"/>
  <c r="Z145" i="6"/>
  <c r="Y190" i="6"/>
  <c r="AH146" i="6"/>
  <c r="M229" i="6"/>
  <c r="V157" i="6"/>
  <c r="AH155" i="6"/>
  <c r="V197" i="6"/>
  <c r="AC129" i="6"/>
  <c r="N129" i="6"/>
  <c r="AA121" i="6"/>
  <c r="L121" i="6"/>
  <c r="O129" i="6"/>
  <c r="U65" i="6"/>
  <c r="T106" i="6"/>
  <c r="AF106" i="6"/>
  <c r="I106" i="6"/>
  <c r="U106" i="6"/>
  <c r="AG106" i="6"/>
  <c r="L98" i="6"/>
  <c r="X98" i="6"/>
  <c r="AJ98" i="6"/>
  <c r="N98" i="6"/>
  <c r="Z98" i="6"/>
  <c r="AL98" i="6"/>
  <c r="N90" i="6"/>
  <c r="P90" i="6" s="1"/>
  <c r="X90" i="6"/>
  <c r="AI90" i="6"/>
  <c r="O90" i="6"/>
  <c r="Z90" i="6"/>
  <c r="AJ90" i="6"/>
  <c r="Q90" i="6"/>
  <c r="AA90" i="6"/>
  <c r="AL90" i="6"/>
  <c r="N82" i="6"/>
  <c r="X82" i="6"/>
  <c r="AJ82" i="6"/>
  <c r="O82" i="6"/>
  <c r="P82" i="6" s="1"/>
  <c r="Z82" i="6"/>
  <c r="AL82" i="6"/>
  <c r="Q82" i="6"/>
  <c r="AA82" i="6"/>
  <c r="AB82" i="6" s="1"/>
  <c r="AM82" i="6"/>
  <c r="L74" i="6"/>
  <c r="X74" i="6"/>
  <c r="AJ74" i="6"/>
  <c r="N74" i="6"/>
  <c r="Z74" i="6"/>
  <c r="AL74" i="6"/>
  <c r="O74" i="6"/>
  <c r="P74" i="6" s="1"/>
  <c r="AA74" i="6"/>
  <c r="AM74" i="6"/>
  <c r="K66" i="6"/>
  <c r="U66" i="6"/>
  <c r="AI66" i="6"/>
  <c r="L66" i="6"/>
  <c r="W66" i="6"/>
  <c r="AL66" i="6"/>
  <c r="N66" i="6"/>
  <c r="X66" i="6"/>
  <c r="AM66" i="6"/>
  <c r="O66" i="6"/>
  <c r="P66" i="6" s="1"/>
  <c r="AA66" i="6"/>
  <c r="U58" i="6"/>
  <c r="AI58" i="6"/>
  <c r="W58" i="6"/>
  <c r="AJ58" i="6"/>
  <c r="X58" i="6"/>
  <c r="AL58" i="6"/>
  <c r="K58" i="6"/>
  <c r="I50" i="6"/>
  <c r="W50" i="6"/>
  <c r="Y50" i="6" s="1"/>
  <c r="AL50" i="6"/>
  <c r="K50" i="6"/>
  <c r="M50" i="6" s="1"/>
  <c r="X50" i="6"/>
  <c r="AM50" i="6"/>
  <c r="L50" i="6"/>
  <c r="AA50" i="6"/>
  <c r="N50" i="6"/>
  <c r="AC50" i="6"/>
  <c r="K42" i="6"/>
  <c r="AL42" i="6"/>
  <c r="Q42" i="6"/>
  <c r="AM42" i="6"/>
  <c r="R42" i="6"/>
  <c r="T42" i="6"/>
  <c r="U105" i="6"/>
  <c r="AA105" i="6"/>
  <c r="AC97" i="6"/>
  <c r="AE97" i="6" s="1"/>
  <c r="AD97" i="6"/>
  <c r="I89" i="6"/>
  <c r="AC89" i="6"/>
  <c r="O89" i="6"/>
  <c r="AI89" i="6"/>
  <c r="Q89" i="6"/>
  <c r="AJ89" i="6"/>
  <c r="K89" i="6"/>
  <c r="AG81" i="6"/>
  <c r="K81" i="6"/>
  <c r="AI81" i="6"/>
  <c r="AJ81" i="6"/>
  <c r="N73" i="6"/>
  <c r="Q57" i="6"/>
  <c r="AI57" i="6"/>
  <c r="L41" i="6"/>
  <c r="N41" i="6"/>
  <c r="P41" i="6" s="1"/>
  <c r="W41" i="6"/>
  <c r="O41" i="6"/>
  <c r="X41" i="6"/>
  <c r="N105" i="6"/>
  <c r="L104" i="6"/>
  <c r="AG104" i="6"/>
  <c r="N104" i="6"/>
  <c r="AI104" i="6"/>
  <c r="AK104" i="6" s="1"/>
  <c r="O96" i="6"/>
  <c r="AI96" i="6"/>
  <c r="U88" i="6"/>
  <c r="W88" i="6"/>
  <c r="O88" i="6"/>
  <c r="AC88" i="6"/>
  <c r="R80" i="6"/>
  <c r="AC80" i="6"/>
  <c r="AD80" i="6"/>
  <c r="AL80" i="6"/>
  <c r="Q103" i="6"/>
  <c r="S103" i="6" s="1"/>
  <c r="AC103" i="6"/>
  <c r="R103" i="6"/>
  <c r="AD103" i="6"/>
  <c r="I95" i="6"/>
  <c r="T95" i="6"/>
  <c r="V95" i="6" s="1"/>
  <c r="AF95" i="6"/>
  <c r="U95" i="6"/>
  <c r="AG95" i="6"/>
  <c r="Q87" i="6"/>
  <c r="AG87" i="6"/>
  <c r="R87" i="6"/>
  <c r="AI87" i="6"/>
  <c r="T87" i="6"/>
  <c r="AJ87" i="6"/>
  <c r="K79" i="6"/>
  <c r="M79" i="6" s="1"/>
  <c r="AF79" i="6"/>
  <c r="L79" i="6"/>
  <c r="AG79" i="6"/>
  <c r="R79" i="6"/>
  <c r="AL79" i="6"/>
  <c r="I71" i="6"/>
  <c r="K71" i="6"/>
  <c r="R71" i="6"/>
  <c r="AI63" i="6"/>
  <c r="AJ63" i="6"/>
  <c r="AK63" i="6" s="1"/>
  <c r="AL63" i="6"/>
  <c r="Q63" i="6"/>
  <c r="Z47" i="6"/>
  <c r="AI47" i="6"/>
  <c r="AL47" i="6"/>
  <c r="L97" i="6"/>
  <c r="AG129" i="6"/>
  <c r="T129" i="6"/>
  <c r="AG121" i="6"/>
  <c r="R121" i="6"/>
  <c r="AI120" i="6"/>
  <c r="O120" i="6"/>
  <c r="W113" i="6"/>
  <c r="AJ112" i="6"/>
  <c r="O112" i="6"/>
  <c r="AG111" i="6"/>
  <c r="U111" i="6"/>
  <c r="AJ105" i="6"/>
  <c r="I105" i="6"/>
  <c r="AM103" i="6"/>
  <c r="X103" i="6"/>
  <c r="K103" i="6"/>
  <c r="AM97" i="6"/>
  <c r="Z95" i="6"/>
  <c r="K95" i="6"/>
  <c r="T89" i="6"/>
  <c r="N88" i="6"/>
  <c r="P88" i="6" s="1"/>
  <c r="W87" i="6"/>
  <c r="T81" i="6"/>
  <c r="AC79" i="6"/>
  <c r="AM71" i="6"/>
  <c r="T65" i="6"/>
  <c r="V65" i="6" s="1"/>
  <c r="U50" i="6"/>
  <c r="AA42" i="6"/>
  <c r="K96" i="6"/>
  <c r="I47" i="6"/>
  <c r="AF129" i="6"/>
  <c r="R129" i="6"/>
  <c r="AD121" i="6"/>
  <c r="Q121" i="6"/>
  <c r="S121" i="6" s="1"/>
  <c r="U113" i="6"/>
  <c r="V113" i="6" s="1"/>
  <c r="AI105" i="6"/>
  <c r="AJ104" i="6"/>
  <c r="AL103" i="6"/>
  <c r="W103" i="6"/>
  <c r="I103" i="6"/>
  <c r="AL97" i="6"/>
  <c r="AG96" i="6"/>
  <c r="AM95" i="6"/>
  <c r="X95" i="6"/>
  <c r="R89" i="6"/>
  <c r="L88" i="6"/>
  <c r="N87" i="6"/>
  <c r="AM80" i="6"/>
  <c r="W79" i="6"/>
  <c r="AF71" i="6"/>
  <c r="Z42" i="6"/>
  <c r="AB42" i="6" s="1"/>
  <c r="O73" i="6"/>
  <c r="AD129" i="6"/>
  <c r="AE129" i="6" s="1"/>
  <c r="AC121" i="6"/>
  <c r="N121" i="6"/>
  <c r="AM113" i="6"/>
  <c r="T113" i="6"/>
  <c r="AD105" i="6"/>
  <c r="Z104" i="6"/>
  <c r="AJ97" i="6"/>
  <c r="AF96" i="6"/>
  <c r="AL95" i="6"/>
  <c r="AN95" i="6" s="1"/>
  <c r="W95" i="6"/>
  <c r="K88" i="6"/>
  <c r="L87" i="6"/>
  <c r="AA80" i="6"/>
  <c r="U79" i="6"/>
  <c r="AD71" i="6"/>
  <c r="O63" i="6"/>
  <c r="X42" i="6"/>
  <c r="AC39" i="6"/>
  <c r="T39" i="6"/>
  <c r="AF38" i="6"/>
  <c r="Q38" i="6"/>
  <c r="L38" i="6"/>
  <c r="AI62" i="6"/>
  <c r="W62" i="6"/>
  <c r="K62" i="6"/>
  <c r="AI54" i="6"/>
  <c r="W54" i="6"/>
  <c r="K54" i="6"/>
  <c r="AD46" i="6"/>
  <c r="R46" i="6"/>
  <c r="Q39" i="6"/>
  <c r="AD38" i="6"/>
  <c r="O38" i="6"/>
  <c r="AC37" i="6"/>
  <c r="I37" i="6"/>
  <c r="AD70" i="6"/>
  <c r="AG62" i="6"/>
  <c r="U62" i="6"/>
  <c r="AG54" i="6"/>
  <c r="U54" i="6"/>
  <c r="K53" i="6"/>
  <c r="AC46" i="6"/>
  <c r="AM45" i="6"/>
  <c r="AC38" i="6"/>
  <c r="AH79" i="6"/>
  <c r="AH129" i="6"/>
  <c r="AE121" i="6"/>
  <c r="AK89" i="6"/>
  <c r="AK90" i="6"/>
  <c r="AL104" i="6"/>
  <c r="AA104" i="6"/>
  <c r="AB104" i="6" s="1"/>
  <c r="Q104" i="6"/>
  <c r="AF97" i="6"/>
  <c r="U97" i="6"/>
  <c r="K97" i="6"/>
  <c r="AJ96" i="6"/>
  <c r="AK96" i="6" s="1"/>
  <c r="AA96" i="6"/>
  <c r="R96" i="6"/>
  <c r="I96" i="6"/>
  <c r="AM89" i="6"/>
  <c r="AD89" i="6"/>
  <c r="AE89" i="6" s="1"/>
  <c r="U89" i="6"/>
  <c r="V89" i="6" s="1"/>
  <c r="AG88" i="6"/>
  <c r="X88" i="6"/>
  <c r="Y88" i="6" s="1"/>
  <c r="X81" i="6"/>
  <c r="AG73" i="6"/>
  <c r="AM63" i="6"/>
  <c r="AM47" i="6"/>
  <c r="Q81" i="6"/>
  <c r="AC81" i="6"/>
  <c r="AL81" i="6"/>
  <c r="I81" i="6"/>
  <c r="R81" i="6"/>
  <c r="AD81" i="6"/>
  <c r="AM81" i="6"/>
  <c r="T73" i="6"/>
  <c r="AC73" i="6"/>
  <c r="AL73" i="6"/>
  <c r="K73" i="6"/>
  <c r="U73" i="6"/>
  <c r="AD73" i="6"/>
  <c r="AM73" i="6"/>
  <c r="L73" i="6"/>
  <c r="W73" i="6"/>
  <c r="I73" i="6"/>
  <c r="R73" i="6"/>
  <c r="AJ73" i="6"/>
  <c r="AK73" i="6" s="1"/>
  <c r="R65" i="6"/>
  <c r="S65" i="6" s="1"/>
  <c r="AA65" i="6"/>
  <c r="AL65" i="6"/>
  <c r="K65" i="6"/>
  <c r="W65" i="6"/>
  <c r="L65" i="6"/>
  <c r="X65" i="6"/>
  <c r="AI65" i="6"/>
  <c r="N65" i="6"/>
  <c r="P65" i="6" s="1"/>
  <c r="AJ65" i="6"/>
  <c r="I65" i="6"/>
  <c r="AG65" i="6"/>
  <c r="K57" i="6"/>
  <c r="U57" i="6"/>
  <c r="L57" i="6"/>
  <c r="AF57" i="6"/>
  <c r="I57" i="6"/>
  <c r="X57" i="6"/>
  <c r="AL57" i="6"/>
  <c r="N57" i="6"/>
  <c r="Z57" i="6"/>
  <c r="AM57" i="6"/>
  <c r="O57" i="6"/>
  <c r="AA57" i="6"/>
  <c r="W57" i="6"/>
  <c r="AJ57" i="6"/>
  <c r="N49" i="6"/>
  <c r="O49" i="6"/>
  <c r="W49" i="6"/>
  <c r="AF49" i="6"/>
  <c r="H49" i="6"/>
  <c r="Q49" i="6"/>
  <c r="I49" i="6"/>
  <c r="U49" i="6"/>
  <c r="AJ49" i="6"/>
  <c r="X49" i="6"/>
  <c r="AL49" i="6"/>
  <c r="K49" i="6"/>
  <c r="Z49" i="6"/>
  <c r="AM49" i="6"/>
  <c r="T49" i="6"/>
  <c r="AI49" i="6"/>
  <c r="I88" i="6"/>
  <c r="R88" i="6"/>
  <c r="K80" i="6"/>
  <c r="AF80" i="6"/>
  <c r="L80" i="6"/>
  <c r="W80" i="6"/>
  <c r="AG80" i="6"/>
  <c r="W72" i="6"/>
  <c r="AG72" i="6"/>
  <c r="N72" i="6"/>
  <c r="X72" i="6"/>
  <c r="AI72" i="6"/>
  <c r="O72" i="6"/>
  <c r="Z72" i="6"/>
  <c r="AJ72" i="6"/>
  <c r="L72" i="6"/>
  <c r="AF72" i="6"/>
  <c r="AH72" i="6" s="1"/>
  <c r="K64" i="6"/>
  <c r="U64" i="6"/>
  <c r="I64" i="6"/>
  <c r="W64" i="6"/>
  <c r="AG64" i="6"/>
  <c r="L64" i="6"/>
  <c r="X64" i="6"/>
  <c r="AI64" i="6"/>
  <c r="Z64" i="6"/>
  <c r="AJ64" i="6"/>
  <c r="T64" i="6"/>
  <c r="V64" i="6" s="1"/>
  <c r="AF64" i="6"/>
  <c r="AH64" i="6" s="1"/>
  <c r="Q56" i="6"/>
  <c r="Z56" i="6"/>
  <c r="AI56" i="6"/>
  <c r="I56" i="6"/>
  <c r="R56" i="6"/>
  <c r="AA56" i="6"/>
  <c r="AJ56" i="6"/>
  <c r="U56" i="6"/>
  <c r="K56" i="6"/>
  <c r="AF56" i="6"/>
  <c r="L56" i="6"/>
  <c r="W56" i="6"/>
  <c r="Y56" i="6" s="1"/>
  <c r="AG56" i="6"/>
  <c r="T56" i="6"/>
  <c r="AD56" i="6"/>
  <c r="I48" i="6"/>
  <c r="R48" i="6"/>
  <c r="AA48" i="6"/>
  <c r="K48" i="6"/>
  <c r="T48" i="6"/>
  <c r="AL48" i="6"/>
  <c r="AD48" i="6"/>
  <c r="L48" i="6"/>
  <c r="N48" i="6"/>
  <c r="Z48" i="6"/>
  <c r="O48" i="6"/>
  <c r="AC48" i="6"/>
  <c r="X48" i="6"/>
  <c r="AM48" i="6"/>
  <c r="W40" i="6"/>
  <c r="AF40" i="6"/>
  <c r="N40" i="6"/>
  <c r="X40" i="6"/>
  <c r="AG40" i="6"/>
  <c r="Q40" i="6"/>
  <c r="AA40" i="6"/>
  <c r="AJ40" i="6"/>
  <c r="U40" i="6"/>
  <c r="AL40" i="6"/>
  <c r="I40" i="6"/>
  <c r="Z40" i="6"/>
  <c r="AM40" i="6"/>
  <c r="T40" i="6"/>
  <c r="AI40" i="6"/>
  <c r="AK40" i="6" s="1"/>
  <c r="Z73" i="6"/>
  <c r="AM72" i="6"/>
  <c r="AN72" i="6" s="1"/>
  <c r="T72" i="6"/>
  <c r="AM65" i="6"/>
  <c r="O65" i="6"/>
  <c r="AA64" i="6"/>
  <c r="AG57" i="6"/>
  <c r="AM56" i="6"/>
  <c r="O56" i="6"/>
  <c r="AA49" i="6"/>
  <c r="AF48" i="6"/>
  <c r="L40" i="6"/>
  <c r="K87" i="6"/>
  <c r="U87" i="6"/>
  <c r="AF87" i="6"/>
  <c r="X79" i="6"/>
  <c r="AI79" i="6"/>
  <c r="Q79" i="6"/>
  <c r="S79" i="6" s="1"/>
  <c r="Z79" i="6"/>
  <c r="AJ79" i="6"/>
  <c r="N71" i="6"/>
  <c r="AI71" i="6"/>
  <c r="O71" i="6"/>
  <c r="Z71" i="6"/>
  <c r="AJ71" i="6"/>
  <c r="Q71" i="6"/>
  <c r="S71" i="6" s="1"/>
  <c r="AA71" i="6"/>
  <c r="AL71" i="6"/>
  <c r="L71" i="6"/>
  <c r="M71" i="6" s="1"/>
  <c r="X71" i="6"/>
  <c r="AG71" i="6"/>
  <c r="AH71" i="6" s="1"/>
  <c r="L63" i="6"/>
  <c r="W63" i="6"/>
  <c r="AG63" i="6"/>
  <c r="AD63" i="6"/>
  <c r="I63" i="6"/>
  <c r="T63" i="6"/>
  <c r="AF63" i="6"/>
  <c r="U63" i="6"/>
  <c r="R63" i="6"/>
  <c r="S63" i="6" s="1"/>
  <c r="AC63" i="6"/>
  <c r="T55" i="6"/>
  <c r="AD55" i="6"/>
  <c r="K55" i="6"/>
  <c r="U55" i="6"/>
  <c r="AF55" i="6"/>
  <c r="N55" i="6"/>
  <c r="AA55" i="6"/>
  <c r="AM55" i="6"/>
  <c r="O55" i="6"/>
  <c r="Q55" i="6"/>
  <c r="AC55" i="6"/>
  <c r="L55" i="6"/>
  <c r="Z55" i="6"/>
  <c r="AL55" i="6"/>
  <c r="L47" i="6"/>
  <c r="W47" i="6"/>
  <c r="AG47" i="6"/>
  <c r="N47" i="6"/>
  <c r="P47" i="6" s="1"/>
  <c r="X47" i="6"/>
  <c r="Q47" i="6"/>
  <c r="AA47" i="6"/>
  <c r="AJ47" i="6"/>
  <c r="K47" i="6"/>
  <c r="AC47" i="6"/>
  <c r="O47" i="6"/>
  <c r="AD47" i="6"/>
  <c r="R47" i="6"/>
  <c r="AF47" i="6"/>
  <c r="AL72" i="6"/>
  <c r="R72" i="6"/>
  <c r="AF65" i="6"/>
  <c r="H65" i="6"/>
  <c r="R64" i="6"/>
  <c r="AD57" i="6"/>
  <c r="AL56" i="6"/>
  <c r="N56" i="6"/>
  <c r="W48" i="6"/>
  <c r="AB47" i="6"/>
  <c r="K40" i="6"/>
  <c r="AI121" i="6"/>
  <c r="X121" i="6"/>
  <c r="O121" i="6"/>
  <c r="AL120" i="6"/>
  <c r="AC120" i="6"/>
  <c r="T120" i="6"/>
  <c r="K120" i="6"/>
  <c r="AI113" i="6"/>
  <c r="AA113" i="6"/>
  <c r="Q113" i="6"/>
  <c r="H113" i="6"/>
  <c r="AG112" i="6"/>
  <c r="W112" i="6"/>
  <c r="N112" i="6"/>
  <c r="Z105" i="6"/>
  <c r="AB105" i="6" s="1"/>
  <c r="Q105" i="6"/>
  <c r="AF104" i="6"/>
  <c r="T104" i="6"/>
  <c r="K104" i="6"/>
  <c r="AI97" i="6"/>
  <c r="AK97" i="6" s="1"/>
  <c r="Z97" i="6"/>
  <c r="O97" i="6"/>
  <c r="AM96" i="6"/>
  <c r="AD96" i="6"/>
  <c r="U96" i="6"/>
  <c r="L96" i="6"/>
  <c r="M96" i="6" s="1"/>
  <c r="AG89" i="6"/>
  <c r="X89" i="6"/>
  <c r="N89" i="6"/>
  <c r="P89" i="6" s="1"/>
  <c r="AJ88" i="6"/>
  <c r="AA88" i="6"/>
  <c r="O81" i="6"/>
  <c r="AJ80" i="6"/>
  <c r="X80" i="6"/>
  <c r="I80" i="6"/>
  <c r="X73" i="6"/>
  <c r="Q72" i="6"/>
  <c r="AC71" i="6"/>
  <c r="AE71" i="6" s="1"/>
  <c r="AD65" i="6"/>
  <c r="AM64" i="6"/>
  <c r="Q64" i="6"/>
  <c r="S64" i="6" s="1"/>
  <c r="AA63" i="6"/>
  <c r="AC57" i="6"/>
  <c r="R55" i="6"/>
  <c r="R49" i="6"/>
  <c r="U48" i="6"/>
  <c r="U47" i="6"/>
  <c r="R120" i="6"/>
  <c r="Z113" i="6"/>
  <c r="O113" i="6"/>
  <c r="AF112" i="6"/>
  <c r="U112" i="6"/>
  <c r="L112" i="6"/>
  <c r="AG105" i="6"/>
  <c r="X105" i="6"/>
  <c r="O105" i="6"/>
  <c r="P105" i="6" s="1"/>
  <c r="AD104" i="6"/>
  <c r="X97" i="6"/>
  <c r="N97" i="6"/>
  <c r="P97" i="6" s="1"/>
  <c r="AL96" i="6"/>
  <c r="AC96" i="6"/>
  <c r="T96" i="6"/>
  <c r="AF89" i="6"/>
  <c r="AH89" i="6" s="1"/>
  <c r="W89" i="6"/>
  <c r="L89" i="6"/>
  <c r="AI88" i="6"/>
  <c r="Z88" i="6"/>
  <c r="AB88" i="6" s="1"/>
  <c r="Q88" i="6"/>
  <c r="AA81" i="6"/>
  <c r="N81" i="6"/>
  <c r="AI80" i="6"/>
  <c r="U80" i="6"/>
  <c r="O79" i="6"/>
  <c r="AI73" i="6"/>
  <c r="Q73" i="6"/>
  <c r="AD72" i="6"/>
  <c r="K72" i="6"/>
  <c r="W71" i="6"/>
  <c r="AC65" i="6"/>
  <c r="AL64" i="6"/>
  <c r="O64" i="6"/>
  <c r="Z63" i="6"/>
  <c r="T57" i="6"/>
  <c r="V57" i="6" s="1"/>
  <c r="AC56" i="6"/>
  <c r="AJ55" i="6"/>
  <c r="I55" i="6"/>
  <c r="Q48" i="6"/>
  <c r="S48" i="6" s="1"/>
  <c r="T47" i="6"/>
  <c r="AD40" i="6"/>
  <c r="AI129" i="6"/>
  <c r="X129" i="6"/>
  <c r="AL128" i="6"/>
  <c r="AC128" i="6"/>
  <c r="T128" i="6"/>
  <c r="AF121" i="6"/>
  <c r="AH121" i="6" s="1"/>
  <c r="AJ120" i="6"/>
  <c r="AA120" i="6"/>
  <c r="Q120" i="6"/>
  <c r="AG113" i="6"/>
  <c r="X113" i="6"/>
  <c r="AM112" i="6"/>
  <c r="AD112" i="6"/>
  <c r="T112" i="6"/>
  <c r="AF105" i="6"/>
  <c r="AH105" i="6" s="1"/>
  <c r="W105" i="6"/>
  <c r="AM104" i="6"/>
  <c r="AC104" i="6"/>
  <c r="R104" i="6"/>
  <c r="AG97" i="6"/>
  <c r="W97" i="6"/>
  <c r="AL87" i="6"/>
  <c r="AA87" i="6"/>
  <c r="O87" i="6"/>
  <c r="P87" i="6" s="1"/>
  <c r="AN82" i="6"/>
  <c r="Z81" i="6"/>
  <c r="L81" i="6"/>
  <c r="T80" i="6"/>
  <c r="AM79" i="6"/>
  <c r="AA79" i="6"/>
  <c r="N79" i="6"/>
  <c r="AC72" i="6"/>
  <c r="I72" i="6"/>
  <c r="U71" i="6"/>
  <c r="Z65" i="6"/>
  <c r="AB65" i="6" s="1"/>
  <c r="N64" i="6"/>
  <c r="X63" i="6"/>
  <c r="R57" i="6"/>
  <c r="S57" i="6" s="1"/>
  <c r="AI55" i="6"/>
  <c r="H55" i="6"/>
  <c r="L49" i="6"/>
  <c r="AC40" i="6"/>
  <c r="Z66" i="6"/>
  <c r="AB66" i="6" s="1"/>
  <c r="AJ66" i="6"/>
  <c r="AK66" i="6" s="1"/>
  <c r="R58" i="6"/>
  <c r="AC58" i="6"/>
  <c r="AM58" i="6"/>
  <c r="AN58" i="6" s="1"/>
  <c r="I58" i="6"/>
  <c r="T58" i="6"/>
  <c r="AD58" i="6"/>
  <c r="AI50" i="6"/>
  <c r="Q50" i="6"/>
  <c r="Z50" i="6"/>
  <c r="AB50" i="6" s="1"/>
  <c r="AJ50" i="6"/>
  <c r="L42" i="6"/>
  <c r="M42" i="6" s="1"/>
  <c r="U42" i="6"/>
  <c r="AF42" i="6"/>
  <c r="W42" i="6"/>
  <c r="Y42" i="6" s="1"/>
  <c r="AG42" i="6"/>
  <c r="O42" i="6"/>
  <c r="AI42" i="6"/>
  <c r="H41" i="6"/>
  <c r="Q41" i="6"/>
  <c r="Z41" i="6"/>
  <c r="AJ41" i="6"/>
  <c r="I41" i="6"/>
  <c r="R41" i="6"/>
  <c r="AA41" i="6"/>
  <c r="AL41" i="6"/>
  <c r="K41" i="6"/>
  <c r="M41" i="6" s="1"/>
  <c r="T41" i="6"/>
  <c r="AD41" i="6"/>
  <c r="I39" i="6"/>
  <c r="R39" i="6"/>
  <c r="S39" i="6" s="1"/>
  <c r="AA39" i="6"/>
  <c r="AI39" i="6"/>
  <c r="AJ39" i="6"/>
  <c r="L39" i="6"/>
  <c r="U39" i="6"/>
  <c r="V39" i="6" s="1"/>
  <c r="AD39" i="6"/>
  <c r="AM39" i="6"/>
  <c r="AK58" i="6"/>
  <c r="AI41" i="6"/>
  <c r="U41" i="6"/>
  <c r="Z39" i="6"/>
  <c r="AD42" i="6"/>
  <c r="AG41" i="6"/>
  <c r="X39" i="6"/>
  <c r="K39" i="6"/>
  <c r="Y66" i="6"/>
  <c r="AC42" i="6"/>
  <c r="N42" i="6"/>
  <c r="P42" i="6" s="1"/>
  <c r="AF41" i="6"/>
  <c r="AL39" i="6"/>
  <c r="W39" i="6"/>
  <c r="H39" i="6"/>
  <c r="AE38" i="6"/>
  <c r="AD37" i="6"/>
  <c r="AE37" i="6" s="1"/>
  <c r="U37" i="6"/>
  <c r="L37" i="6"/>
  <c r="AD53" i="6"/>
  <c r="T53" i="6"/>
  <c r="I53" i="6"/>
  <c r="AI45" i="6"/>
  <c r="X45" i="6"/>
  <c r="O45" i="6"/>
  <c r="X38" i="6"/>
  <c r="N38" i="6"/>
  <c r="P38" i="6" s="1"/>
  <c r="AL37" i="6"/>
  <c r="AA37" i="6"/>
  <c r="AM61" i="6"/>
  <c r="AD61" i="6"/>
  <c r="U61" i="6"/>
  <c r="AM53" i="6"/>
  <c r="AC53" i="6"/>
  <c r="R53" i="6"/>
  <c r="AG45" i="6"/>
  <c r="W45" i="6"/>
  <c r="AG38" i="6"/>
  <c r="W38" i="6"/>
  <c r="Y38" i="6" s="1"/>
  <c r="AJ37" i="6"/>
  <c r="Z37" i="6"/>
  <c r="R37" i="6"/>
  <c r="AJ34" i="6"/>
  <c r="AA34" i="6"/>
  <c r="R34" i="6"/>
  <c r="I34" i="6"/>
  <c r="AG33" i="6"/>
  <c r="X33" i="6"/>
  <c r="O33" i="6"/>
  <c r="AL32" i="6"/>
  <c r="AC32" i="6"/>
  <c r="T32" i="6"/>
  <c r="I32" i="6"/>
  <c r="AI34" i="6"/>
  <c r="Z34" i="6"/>
  <c r="Q34" i="6"/>
  <c r="AF33" i="6"/>
  <c r="W33" i="6"/>
  <c r="R32" i="6"/>
  <c r="P55" i="6"/>
  <c r="AH106" i="6"/>
  <c r="Y80" i="6"/>
  <c r="Y57" i="6"/>
  <c r="AH87" i="6"/>
  <c r="AN71" i="6"/>
  <c r="C2" i="6"/>
  <c r="AH42" i="6" l="1"/>
  <c r="AK80" i="6"/>
  <c r="AN56" i="6"/>
  <c r="AE55" i="6"/>
  <c r="P71" i="6"/>
  <c r="M87" i="6"/>
  <c r="AB49" i="6"/>
  <c r="H64" i="6"/>
  <c r="J64" i="6" s="1"/>
  <c r="AN47" i="6"/>
  <c r="M97" i="6"/>
  <c r="AH96" i="6"/>
  <c r="AN80" i="6"/>
  <c r="H95" i="6"/>
  <c r="H47" i="6"/>
  <c r="H73" i="6"/>
  <c r="V181" i="6"/>
  <c r="S237" i="6"/>
  <c r="K115" i="6"/>
  <c r="Q115" i="6"/>
  <c r="S115" i="6" s="1"/>
  <c r="W115" i="6"/>
  <c r="Y115" i="6" s="1"/>
  <c r="AC115" i="6"/>
  <c r="AI115" i="6"/>
  <c r="AK115" i="6" s="1"/>
  <c r="L115" i="6"/>
  <c r="R115" i="6"/>
  <c r="X115" i="6"/>
  <c r="AD115" i="6"/>
  <c r="AJ115" i="6"/>
  <c r="H115" i="6"/>
  <c r="N115" i="6"/>
  <c r="T115" i="6"/>
  <c r="Z115" i="6"/>
  <c r="AF115" i="6"/>
  <c r="AL115" i="6"/>
  <c r="AA115" i="6"/>
  <c r="I115" i="6"/>
  <c r="AG115" i="6"/>
  <c r="O115" i="6"/>
  <c r="AM115" i="6"/>
  <c r="AN115" i="6" s="1"/>
  <c r="U115" i="6"/>
  <c r="H59" i="6"/>
  <c r="J59" i="6" s="1"/>
  <c r="N59" i="6"/>
  <c r="X59" i="6"/>
  <c r="AD59" i="6"/>
  <c r="AJ59" i="6"/>
  <c r="L59" i="6"/>
  <c r="T59" i="6"/>
  <c r="AA59" i="6"/>
  <c r="AI59" i="6"/>
  <c r="AK59" i="6" s="1"/>
  <c r="O59" i="6"/>
  <c r="U59" i="6"/>
  <c r="AC59" i="6"/>
  <c r="AE59" i="6" s="1"/>
  <c r="AL59" i="6"/>
  <c r="AN59" i="6" s="1"/>
  <c r="I59" i="6"/>
  <c r="Q59" i="6"/>
  <c r="W59" i="6"/>
  <c r="Y59" i="6" s="1"/>
  <c r="AF59" i="6"/>
  <c r="AH59" i="6" s="1"/>
  <c r="AM59" i="6"/>
  <c r="K59" i="6"/>
  <c r="M59" i="6" s="1"/>
  <c r="R59" i="6"/>
  <c r="Z59" i="6"/>
  <c r="AG59" i="6"/>
  <c r="I133" i="6"/>
  <c r="O133" i="6"/>
  <c r="X133" i="6"/>
  <c r="AG133" i="6"/>
  <c r="N133" i="6"/>
  <c r="P133" i="6" s="1"/>
  <c r="T133" i="6"/>
  <c r="V133" i="6" s="1"/>
  <c r="Z133" i="6"/>
  <c r="AB133" i="6" s="1"/>
  <c r="AF133" i="6"/>
  <c r="AH133" i="6" s="1"/>
  <c r="AL133" i="6"/>
  <c r="H133" i="6"/>
  <c r="J133" i="6" s="1"/>
  <c r="R133" i="6"/>
  <c r="AA133" i="6"/>
  <c r="AI133" i="6"/>
  <c r="K133" i="6"/>
  <c r="U133" i="6"/>
  <c r="AC133" i="6"/>
  <c r="AJ133" i="6"/>
  <c r="L133" i="6"/>
  <c r="M133" i="6" s="1"/>
  <c r="AD133" i="6"/>
  <c r="Q133" i="6"/>
  <c r="W133" i="6"/>
  <c r="Y133" i="6" s="1"/>
  <c r="AM133" i="6"/>
  <c r="W81" i="6"/>
  <c r="Y81" i="6" s="1"/>
  <c r="U81" i="6"/>
  <c r="V81" i="6" s="1"/>
  <c r="AF81" i="6"/>
  <c r="AH81" i="6" s="1"/>
  <c r="H186" i="6"/>
  <c r="J186" i="6" s="1"/>
  <c r="N186" i="6"/>
  <c r="P186" i="6" s="1"/>
  <c r="T186" i="6"/>
  <c r="Z186" i="6"/>
  <c r="AF186" i="6"/>
  <c r="AL186" i="6"/>
  <c r="K186" i="6"/>
  <c r="R186" i="6"/>
  <c r="AA186" i="6"/>
  <c r="AI186" i="6"/>
  <c r="L186" i="6"/>
  <c r="U186" i="6"/>
  <c r="V186" i="6" s="1"/>
  <c r="AC186" i="6"/>
  <c r="AE186" i="6" s="1"/>
  <c r="AJ186" i="6"/>
  <c r="O186" i="6"/>
  <c r="AD186" i="6"/>
  <c r="Q186" i="6"/>
  <c r="S186" i="6" s="1"/>
  <c r="AG186" i="6"/>
  <c r="X186" i="6"/>
  <c r="W186" i="6"/>
  <c r="Y186" i="6" s="1"/>
  <c r="AM186" i="6"/>
  <c r="I186" i="6"/>
  <c r="H108" i="6"/>
  <c r="N108" i="6"/>
  <c r="P108" i="6" s="1"/>
  <c r="T108" i="6"/>
  <c r="V108" i="6" s="1"/>
  <c r="Z108" i="6"/>
  <c r="AF108" i="6"/>
  <c r="AL108" i="6"/>
  <c r="AN108" i="6" s="1"/>
  <c r="I108" i="6"/>
  <c r="O108" i="6"/>
  <c r="U108" i="6"/>
  <c r="AA108" i="6"/>
  <c r="AG108" i="6"/>
  <c r="AM108" i="6"/>
  <c r="K108" i="6"/>
  <c r="Q108" i="6"/>
  <c r="W108" i="6"/>
  <c r="Y108" i="6" s="1"/>
  <c r="AC108" i="6"/>
  <c r="AI108" i="6"/>
  <c r="X108" i="6"/>
  <c r="AD108" i="6"/>
  <c r="L108" i="6"/>
  <c r="AJ108" i="6"/>
  <c r="R108" i="6"/>
  <c r="H51" i="6"/>
  <c r="J51" i="6" s="1"/>
  <c r="N51" i="6"/>
  <c r="P51" i="6" s="1"/>
  <c r="T51" i="6"/>
  <c r="Z51" i="6"/>
  <c r="AF51" i="6"/>
  <c r="AH51" i="6" s="1"/>
  <c r="AL51" i="6"/>
  <c r="K51" i="6"/>
  <c r="R51" i="6"/>
  <c r="AA51" i="6"/>
  <c r="AI51" i="6"/>
  <c r="L51" i="6"/>
  <c r="U51" i="6"/>
  <c r="AC51" i="6"/>
  <c r="AJ51" i="6"/>
  <c r="O51" i="6"/>
  <c r="W51" i="6"/>
  <c r="AD51" i="6"/>
  <c r="AE51" i="6" s="1"/>
  <c r="AM51" i="6"/>
  <c r="I51" i="6"/>
  <c r="Q51" i="6"/>
  <c r="S51" i="6" s="1"/>
  <c r="X51" i="6"/>
  <c r="AG51" i="6"/>
  <c r="I137" i="6"/>
  <c r="N137" i="6"/>
  <c r="X137" i="6"/>
  <c r="AD137" i="6"/>
  <c r="AJ137" i="6"/>
  <c r="H137" i="6"/>
  <c r="J137" i="6" s="1"/>
  <c r="O137" i="6"/>
  <c r="P137" i="6" s="1"/>
  <c r="U137" i="6"/>
  <c r="AC137" i="6"/>
  <c r="AL137" i="6"/>
  <c r="AN137" i="6" s="1"/>
  <c r="R137" i="6"/>
  <c r="AA137" i="6"/>
  <c r="AB137" i="6" s="1"/>
  <c r="AM137" i="6"/>
  <c r="K137" i="6"/>
  <c r="T137" i="6"/>
  <c r="V137" i="6" s="1"/>
  <c r="AF137" i="6"/>
  <c r="Z137" i="6"/>
  <c r="L137" i="6"/>
  <c r="AG137" i="6"/>
  <c r="AH137" i="6" s="1"/>
  <c r="Q137" i="6"/>
  <c r="AI137" i="6"/>
  <c r="W137" i="6"/>
  <c r="AF88" i="6"/>
  <c r="AH88" i="6" s="1"/>
  <c r="AL88" i="6"/>
  <c r="T88" i="6"/>
  <c r="V88" i="6" s="1"/>
  <c r="AM88" i="6"/>
  <c r="AD88" i="6"/>
  <c r="L216" i="6"/>
  <c r="R216" i="6"/>
  <c r="X216" i="6"/>
  <c r="AD216" i="6"/>
  <c r="AJ216" i="6"/>
  <c r="N216" i="6"/>
  <c r="U216" i="6"/>
  <c r="AC216" i="6"/>
  <c r="AE216" i="6" s="1"/>
  <c r="AL216" i="6"/>
  <c r="O216" i="6"/>
  <c r="Z216" i="6"/>
  <c r="AI216" i="6"/>
  <c r="AK216" i="6" s="1"/>
  <c r="H216" i="6"/>
  <c r="Q216" i="6"/>
  <c r="S216" i="6" s="1"/>
  <c r="AA216" i="6"/>
  <c r="AM216" i="6"/>
  <c r="W216" i="6"/>
  <c r="K216" i="6"/>
  <c r="T216" i="6"/>
  <c r="V216" i="6" s="1"/>
  <c r="AG216" i="6"/>
  <c r="I216" i="6"/>
  <c r="AF216" i="6"/>
  <c r="H139" i="6"/>
  <c r="J139" i="6" s="1"/>
  <c r="N139" i="6"/>
  <c r="T139" i="6"/>
  <c r="AD139" i="6"/>
  <c r="AI139" i="6"/>
  <c r="O139" i="6"/>
  <c r="W139" i="6"/>
  <c r="AC139" i="6"/>
  <c r="AE139" i="6" s="1"/>
  <c r="AJ139" i="6"/>
  <c r="K139" i="6"/>
  <c r="U139" i="6"/>
  <c r="AM139" i="6"/>
  <c r="L139" i="6"/>
  <c r="X139" i="6"/>
  <c r="AF139" i="6"/>
  <c r="R139" i="6"/>
  <c r="AL139" i="6"/>
  <c r="AN139" i="6" s="1"/>
  <c r="Z139" i="6"/>
  <c r="AB139" i="6" s="1"/>
  <c r="I139" i="6"/>
  <c r="AA139" i="6"/>
  <c r="Q139" i="6"/>
  <c r="S139" i="6" s="1"/>
  <c r="AG139" i="6"/>
  <c r="L119" i="6"/>
  <c r="N119" i="6"/>
  <c r="R119" i="6"/>
  <c r="X119" i="6"/>
  <c r="AD119" i="6"/>
  <c r="AJ119" i="6"/>
  <c r="H119" i="6"/>
  <c r="J119" i="6" s="1"/>
  <c r="O119" i="6"/>
  <c r="T119" i="6"/>
  <c r="V119" i="6" s="1"/>
  <c r="Z119" i="6"/>
  <c r="AF119" i="6"/>
  <c r="AL119" i="6"/>
  <c r="AN119" i="6" s="1"/>
  <c r="AA119" i="6"/>
  <c r="AM119" i="6"/>
  <c r="Q119" i="6"/>
  <c r="S119" i="6" s="1"/>
  <c r="AC119" i="6"/>
  <c r="AE119" i="6" s="1"/>
  <c r="I119" i="6"/>
  <c r="U119" i="6"/>
  <c r="AG119" i="6"/>
  <c r="K119" i="6"/>
  <c r="M119" i="6" s="1"/>
  <c r="W119" i="6"/>
  <c r="AI119" i="6"/>
  <c r="AK119" i="6" s="1"/>
  <c r="L92" i="6"/>
  <c r="R92" i="6"/>
  <c r="X92" i="6"/>
  <c r="AD92" i="6"/>
  <c r="AJ92" i="6"/>
  <c r="H92" i="6"/>
  <c r="J92" i="6" s="1"/>
  <c r="N92" i="6"/>
  <c r="T92" i="6"/>
  <c r="Z92" i="6"/>
  <c r="AB92" i="6" s="1"/>
  <c r="AF92" i="6"/>
  <c r="AH92" i="6" s="1"/>
  <c r="AL92" i="6"/>
  <c r="I92" i="6"/>
  <c r="O92" i="6"/>
  <c r="P92" i="6" s="1"/>
  <c r="U92" i="6"/>
  <c r="AA92" i="6"/>
  <c r="AG92" i="6"/>
  <c r="AM92" i="6"/>
  <c r="Q92" i="6"/>
  <c r="S92" i="6" s="1"/>
  <c r="W92" i="6"/>
  <c r="Y92" i="6" s="1"/>
  <c r="AC92" i="6"/>
  <c r="AE92" i="6" s="1"/>
  <c r="K92" i="6"/>
  <c r="M92" i="6" s="1"/>
  <c r="AI92" i="6"/>
  <c r="AK92" i="6" s="1"/>
  <c r="AC64" i="6"/>
  <c r="AE64" i="6" s="1"/>
  <c r="AD64" i="6"/>
  <c r="I35" i="6"/>
  <c r="O35" i="6"/>
  <c r="U35" i="6"/>
  <c r="AA35" i="6"/>
  <c r="AG35" i="6"/>
  <c r="AM35" i="6"/>
  <c r="K35" i="6"/>
  <c r="M35" i="6" s="1"/>
  <c r="Q35" i="6"/>
  <c r="W35" i="6"/>
  <c r="AC35" i="6"/>
  <c r="AE35" i="6" s="1"/>
  <c r="AI35" i="6"/>
  <c r="N35" i="6"/>
  <c r="Z35" i="6"/>
  <c r="AB35" i="6" s="1"/>
  <c r="AL35" i="6"/>
  <c r="AN35" i="6" s="1"/>
  <c r="R35" i="6"/>
  <c r="AD35" i="6"/>
  <c r="H35" i="6"/>
  <c r="T35" i="6"/>
  <c r="V35" i="6" s="1"/>
  <c r="AF35" i="6"/>
  <c r="L35" i="6"/>
  <c r="X35" i="6"/>
  <c r="AJ35" i="6"/>
  <c r="AK35" i="6" s="1"/>
  <c r="H34" i="6"/>
  <c r="O34" i="6"/>
  <c r="X34" i="6"/>
  <c r="AG34" i="6"/>
  <c r="AH34" i="6" s="1"/>
  <c r="K34" i="6"/>
  <c r="M34" i="6" s="1"/>
  <c r="T34" i="6"/>
  <c r="AC34" i="6"/>
  <c r="AL34" i="6"/>
  <c r="N34" i="6"/>
  <c r="P34" i="6" s="1"/>
  <c r="AF34" i="6"/>
  <c r="U34" i="6"/>
  <c r="AM34" i="6"/>
  <c r="W34" i="6"/>
  <c r="L34" i="6"/>
  <c r="AD34" i="6"/>
  <c r="Q129" i="6"/>
  <c r="S129" i="6" s="1"/>
  <c r="L129" i="6"/>
  <c r="K129" i="6"/>
  <c r="Z129" i="6"/>
  <c r="AB129" i="6" s="1"/>
  <c r="AM129" i="6"/>
  <c r="AA129" i="6"/>
  <c r="U129" i="6"/>
  <c r="AJ129" i="6"/>
  <c r="I129" i="6"/>
  <c r="W129" i="6"/>
  <c r="AL129" i="6"/>
  <c r="U104" i="6"/>
  <c r="V104" i="6" s="1"/>
  <c r="W104" i="6"/>
  <c r="Y104" i="6" s="1"/>
  <c r="I104" i="6"/>
  <c r="X104" i="6"/>
  <c r="O104" i="6"/>
  <c r="P104" i="6" s="1"/>
  <c r="I76" i="6"/>
  <c r="O76" i="6"/>
  <c r="U76" i="6"/>
  <c r="AA76" i="6"/>
  <c r="AG76" i="6"/>
  <c r="AM76" i="6"/>
  <c r="L76" i="6"/>
  <c r="T76" i="6"/>
  <c r="V76" i="6" s="1"/>
  <c r="AC76" i="6"/>
  <c r="AJ76" i="6"/>
  <c r="N76" i="6"/>
  <c r="W76" i="6"/>
  <c r="AD76" i="6"/>
  <c r="AL76" i="6"/>
  <c r="AN76" i="6" s="1"/>
  <c r="H76" i="6"/>
  <c r="Q76" i="6"/>
  <c r="X76" i="6"/>
  <c r="AF76" i="6"/>
  <c r="K76" i="6"/>
  <c r="M76" i="6" s="1"/>
  <c r="R76" i="6"/>
  <c r="Z76" i="6"/>
  <c r="AB76" i="6" s="1"/>
  <c r="AI76" i="6"/>
  <c r="AK76" i="6" s="1"/>
  <c r="AI48" i="6"/>
  <c r="AJ48" i="6"/>
  <c r="AG48" i="6"/>
  <c r="AH48" i="6" s="1"/>
  <c r="N157" i="6"/>
  <c r="L157" i="6"/>
  <c r="K157" i="6"/>
  <c r="M157" i="6" s="1"/>
  <c r="AC157" i="6"/>
  <c r="AE157" i="6" s="1"/>
  <c r="Q145" i="6"/>
  <c r="S145" i="6" s="1"/>
  <c r="I145" i="6"/>
  <c r="O145" i="6"/>
  <c r="W145" i="6"/>
  <c r="AD145" i="6"/>
  <c r="AJ145" i="6"/>
  <c r="L145" i="6"/>
  <c r="U145" i="6"/>
  <c r="AF145" i="6"/>
  <c r="AM145" i="6"/>
  <c r="N145" i="6"/>
  <c r="AA145" i="6"/>
  <c r="AL145" i="6"/>
  <c r="R145" i="6"/>
  <c r="AC145" i="6"/>
  <c r="AE145" i="6" s="1"/>
  <c r="H145" i="6"/>
  <c r="J145" i="6" s="1"/>
  <c r="AG145" i="6"/>
  <c r="K145" i="6"/>
  <c r="X145" i="6"/>
  <c r="T145" i="6"/>
  <c r="V145" i="6" s="1"/>
  <c r="L209" i="6"/>
  <c r="R209" i="6"/>
  <c r="X209" i="6"/>
  <c r="AD209" i="6"/>
  <c r="AJ209" i="6"/>
  <c r="H209" i="6"/>
  <c r="O209" i="6"/>
  <c r="W209" i="6"/>
  <c r="Y209" i="6" s="1"/>
  <c r="AF209" i="6"/>
  <c r="AM209" i="6"/>
  <c r="K209" i="6"/>
  <c r="M209" i="6" s="1"/>
  <c r="U209" i="6"/>
  <c r="AG209" i="6"/>
  <c r="N209" i="6"/>
  <c r="Z209" i="6"/>
  <c r="AB209" i="6" s="1"/>
  <c r="AI209" i="6"/>
  <c r="AK209" i="6" s="1"/>
  <c r="T209" i="6"/>
  <c r="AA209" i="6"/>
  <c r="AC209" i="6"/>
  <c r="AE209" i="6" s="1"/>
  <c r="Q209" i="6"/>
  <c r="S209" i="6" s="1"/>
  <c r="AL209" i="6"/>
  <c r="AN209" i="6" s="1"/>
  <c r="I209" i="6"/>
  <c r="I152" i="6"/>
  <c r="O152" i="6"/>
  <c r="U152" i="6"/>
  <c r="Z152" i="6"/>
  <c r="AJ152" i="6"/>
  <c r="K152" i="6"/>
  <c r="R152" i="6"/>
  <c r="X152" i="6"/>
  <c r="AF152" i="6"/>
  <c r="AH152" i="6" s="1"/>
  <c r="AM152" i="6"/>
  <c r="Q152" i="6"/>
  <c r="AA152" i="6"/>
  <c r="AB152" i="6" s="1"/>
  <c r="AI152" i="6"/>
  <c r="H152" i="6"/>
  <c r="J152" i="6" s="1"/>
  <c r="T152" i="6"/>
  <c r="V152" i="6" s="1"/>
  <c r="AC152" i="6"/>
  <c r="AL152" i="6"/>
  <c r="AN152" i="6" s="1"/>
  <c r="W152" i="6"/>
  <c r="Y152" i="6" s="1"/>
  <c r="AG152" i="6"/>
  <c r="L152" i="6"/>
  <c r="AD152" i="6"/>
  <c r="N152" i="6"/>
  <c r="P152" i="6" s="1"/>
  <c r="I120" i="6"/>
  <c r="L120" i="6"/>
  <c r="M120" i="6" s="1"/>
  <c r="X120" i="6"/>
  <c r="AG120" i="6"/>
  <c r="N120" i="6"/>
  <c r="Z120" i="6"/>
  <c r="AB120" i="6" s="1"/>
  <c r="AM120" i="6"/>
  <c r="AD120" i="6"/>
  <c r="H120" i="6"/>
  <c r="J120" i="6" s="1"/>
  <c r="AF120" i="6"/>
  <c r="U120" i="6"/>
  <c r="V120" i="6" s="1"/>
  <c r="W120" i="6"/>
  <c r="Y120" i="6" s="1"/>
  <c r="K100" i="6"/>
  <c r="M100" i="6" s="1"/>
  <c r="Q100" i="6"/>
  <c r="W100" i="6"/>
  <c r="AC100" i="6"/>
  <c r="AE100" i="6" s="1"/>
  <c r="AI100" i="6"/>
  <c r="AK100" i="6" s="1"/>
  <c r="L100" i="6"/>
  <c r="R100" i="6"/>
  <c r="X100" i="6"/>
  <c r="AD100" i="6"/>
  <c r="AJ100" i="6"/>
  <c r="H100" i="6"/>
  <c r="N100" i="6"/>
  <c r="P100" i="6" s="1"/>
  <c r="T100" i="6"/>
  <c r="Z100" i="6"/>
  <c r="AF100" i="6"/>
  <c r="AL100" i="6"/>
  <c r="AN100" i="6" s="1"/>
  <c r="U100" i="6"/>
  <c r="AA100" i="6"/>
  <c r="I100" i="6"/>
  <c r="AG100" i="6"/>
  <c r="O100" i="6"/>
  <c r="AM100" i="6"/>
  <c r="T79" i="6"/>
  <c r="I79" i="6"/>
  <c r="AD79" i="6"/>
  <c r="AE79" i="6" s="1"/>
  <c r="H79" i="6"/>
  <c r="L36" i="6"/>
  <c r="R36" i="6"/>
  <c r="X36" i="6"/>
  <c r="AD36" i="6"/>
  <c r="AJ36" i="6"/>
  <c r="H36" i="6"/>
  <c r="J36" i="6" s="1"/>
  <c r="N36" i="6"/>
  <c r="P36" i="6" s="1"/>
  <c r="T36" i="6"/>
  <c r="Q36" i="6"/>
  <c r="S36" i="6" s="1"/>
  <c r="AA36" i="6"/>
  <c r="AI36" i="6"/>
  <c r="I36" i="6"/>
  <c r="U36" i="6"/>
  <c r="AC36" i="6"/>
  <c r="AL36" i="6"/>
  <c r="K36" i="6"/>
  <c r="W36" i="6"/>
  <c r="Y36" i="6" s="1"/>
  <c r="AF36" i="6"/>
  <c r="AM36" i="6"/>
  <c r="O36" i="6"/>
  <c r="Z36" i="6"/>
  <c r="AB36" i="6" s="1"/>
  <c r="AG36" i="6"/>
  <c r="K208" i="6"/>
  <c r="Q208" i="6"/>
  <c r="W208" i="6"/>
  <c r="AC208" i="6"/>
  <c r="AE208" i="6" s="1"/>
  <c r="AM208" i="6"/>
  <c r="I208" i="6"/>
  <c r="R208" i="6"/>
  <c r="S208" i="6" s="1"/>
  <c r="Z208" i="6"/>
  <c r="AB208" i="6" s="1"/>
  <c r="AG208" i="6"/>
  <c r="N208" i="6"/>
  <c r="X208" i="6"/>
  <c r="AI208" i="6"/>
  <c r="O208" i="6"/>
  <c r="AA208" i="6"/>
  <c r="AJ208" i="6"/>
  <c r="L208" i="6"/>
  <c r="AF208" i="6"/>
  <c r="AH208" i="6" s="1"/>
  <c r="AD208" i="6"/>
  <c r="H208" i="6"/>
  <c r="J208" i="6" s="1"/>
  <c r="AL208" i="6"/>
  <c r="AN208" i="6" s="1"/>
  <c r="T208" i="6"/>
  <c r="V208" i="6" s="1"/>
  <c r="U208" i="6"/>
  <c r="L150" i="6"/>
  <c r="Z150" i="6"/>
  <c r="AB150" i="6" s="1"/>
  <c r="X150" i="6"/>
  <c r="I150" i="6"/>
  <c r="K150" i="6"/>
  <c r="M150" i="6" s="1"/>
  <c r="K102" i="6"/>
  <c r="M102" i="6" s="1"/>
  <c r="Q102" i="6"/>
  <c r="S102" i="6" s="1"/>
  <c r="W102" i="6"/>
  <c r="AC102" i="6"/>
  <c r="AI102" i="6"/>
  <c r="AK102" i="6" s="1"/>
  <c r="L102" i="6"/>
  <c r="R102" i="6"/>
  <c r="X102" i="6"/>
  <c r="AD102" i="6"/>
  <c r="AE102" i="6" s="1"/>
  <c r="AJ102" i="6"/>
  <c r="H102" i="6"/>
  <c r="N102" i="6"/>
  <c r="T102" i="6"/>
  <c r="V102" i="6" s="1"/>
  <c r="Z102" i="6"/>
  <c r="AF102" i="6"/>
  <c r="AL102" i="6"/>
  <c r="AA102" i="6"/>
  <c r="I102" i="6"/>
  <c r="AG102" i="6"/>
  <c r="O102" i="6"/>
  <c r="AM102" i="6"/>
  <c r="U102" i="6"/>
  <c r="L86" i="6"/>
  <c r="R86" i="6"/>
  <c r="X86" i="6"/>
  <c r="AD86" i="6"/>
  <c r="AJ86" i="6"/>
  <c r="H86" i="6"/>
  <c r="J86" i="6" s="1"/>
  <c r="N86" i="6"/>
  <c r="P86" i="6" s="1"/>
  <c r="T86" i="6"/>
  <c r="Z86" i="6"/>
  <c r="AF86" i="6"/>
  <c r="AH86" i="6" s="1"/>
  <c r="AL86" i="6"/>
  <c r="AN86" i="6" s="1"/>
  <c r="I86" i="6"/>
  <c r="O86" i="6"/>
  <c r="U86" i="6"/>
  <c r="AA86" i="6"/>
  <c r="AG86" i="6"/>
  <c r="AM86" i="6"/>
  <c r="AC86" i="6"/>
  <c r="AE86" i="6" s="1"/>
  <c r="K86" i="6"/>
  <c r="AI86" i="6"/>
  <c r="AK86" i="6" s="1"/>
  <c r="Q86" i="6"/>
  <c r="W86" i="6"/>
  <c r="Y86" i="6" s="1"/>
  <c r="R70" i="6"/>
  <c r="H70" i="6"/>
  <c r="N70" i="6"/>
  <c r="U70" i="6"/>
  <c r="AA70" i="6"/>
  <c r="AI70" i="6"/>
  <c r="K70" i="6"/>
  <c r="T70" i="6"/>
  <c r="V70" i="6" s="1"/>
  <c r="AC70" i="6"/>
  <c r="L70" i="6"/>
  <c r="W70" i="6"/>
  <c r="AF70" i="6"/>
  <c r="AM70" i="6"/>
  <c r="O70" i="6"/>
  <c r="X70" i="6"/>
  <c r="AG70" i="6"/>
  <c r="I70" i="6"/>
  <c r="Q70" i="6"/>
  <c r="Z70" i="6"/>
  <c r="AJ70" i="6"/>
  <c r="AL70" i="6"/>
  <c r="AN70" i="6" s="1"/>
  <c r="I54" i="6"/>
  <c r="N54" i="6"/>
  <c r="T54" i="6"/>
  <c r="AC54" i="6"/>
  <c r="AE54" i="6" s="1"/>
  <c r="AL54" i="6"/>
  <c r="O54" i="6"/>
  <c r="Z54" i="6"/>
  <c r="AB54" i="6" s="1"/>
  <c r="AJ54" i="6"/>
  <c r="AK54" i="6" s="1"/>
  <c r="Q54" i="6"/>
  <c r="AA54" i="6"/>
  <c r="AM54" i="6"/>
  <c r="H54" i="6"/>
  <c r="J54" i="6" s="1"/>
  <c r="R54" i="6"/>
  <c r="AD54" i="6"/>
  <c r="L54" i="6"/>
  <c r="M54" i="6" s="1"/>
  <c r="X54" i="6"/>
  <c r="AF54" i="6"/>
  <c r="K38" i="6"/>
  <c r="M38" i="6" s="1"/>
  <c r="T38" i="6"/>
  <c r="AI38" i="6"/>
  <c r="AK38" i="6" s="1"/>
  <c r="R38" i="6"/>
  <c r="AJ38" i="6"/>
  <c r="U38" i="6"/>
  <c r="AL38" i="6"/>
  <c r="H38" i="6"/>
  <c r="Z38" i="6"/>
  <c r="AM38" i="6"/>
  <c r="I38" i="6"/>
  <c r="AA38" i="6"/>
  <c r="H234" i="6"/>
  <c r="N234" i="6"/>
  <c r="T234" i="6"/>
  <c r="V234" i="6" s="1"/>
  <c r="Z234" i="6"/>
  <c r="AF234" i="6"/>
  <c r="AL234" i="6"/>
  <c r="L234" i="6"/>
  <c r="M234" i="6" s="1"/>
  <c r="U234" i="6"/>
  <c r="AC234" i="6"/>
  <c r="AJ234" i="6"/>
  <c r="O234" i="6"/>
  <c r="X234" i="6"/>
  <c r="AI234" i="6"/>
  <c r="R234" i="6"/>
  <c r="AG234" i="6"/>
  <c r="AH234" i="6" s="1"/>
  <c r="I234" i="6"/>
  <c r="W234" i="6"/>
  <c r="AM234" i="6"/>
  <c r="AD234" i="6"/>
  <c r="K234" i="6"/>
  <c r="Q234" i="6"/>
  <c r="AA234" i="6"/>
  <c r="X205" i="6"/>
  <c r="Y205" i="6" s="1"/>
  <c r="U205" i="6"/>
  <c r="T205" i="6"/>
  <c r="Z205" i="6"/>
  <c r="AM205" i="6"/>
  <c r="AN205" i="6" s="1"/>
  <c r="I177" i="6"/>
  <c r="L177" i="6"/>
  <c r="R177" i="6"/>
  <c r="X177" i="6"/>
  <c r="AD177" i="6"/>
  <c r="AJ177" i="6"/>
  <c r="K177" i="6"/>
  <c r="M177" i="6" s="1"/>
  <c r="T177" i="6"/>
  <c r="AA177" i="6"/>
  <c r="AI177" i="6"/>
  <c r="AK177" i="6" s="1"/>
  <c r="N177" i="6"/>
  <c r="U177" i="6"/>
  <c r="AC177" i="6"/>
  <c r="AE177" i="6" s="1"/>
  <c r="AL177" i="6"/>
  <c r="H177" i="6"/>
  <c r="J177" i="6" s="1"/>
  <c r="W177" i="6"/>
  <c r="Y177" i="6" s="1"/>
  <c r="AM177" i="6"/>
  <c r="Z177" i="6"/>
  <c r="Q177" i="6"/>
  <c r="S177" i="6" s="1"/>
  <c r="O177" i="6"/>
  <c r="AF177" i="6"/>
  <c r="AG177" i="6"/>
  <c r="O149" i="6"/>
  <c r="AA149" i="6"/>
  <c r="Z149" i="6"/>
  <c r="N149" i="6"/>
  <c r="I232" i="6"/>
  <c r="O232" i="6"/>
  <c r="U232" i="6"/>
  <c r="AA232" i="6"/>
  <c r="AG232" i="6"/>
  <c r="AM232" i="6"/>
  <c r="H232" i="6"/>
  <c r="Q232" i="6"/>
  <c r="X232" i="6"/>
  <c r="AF232" i="6"/>
  <c r="AH232" i="6" s="1"/>
  <c r="K232" i="6"/>
  <c r="R232" i="6"/>
  <c r="Z232" i="6"/>
  <c r="AB232" i="6" s="1"/>
  <c r="AI232" i="6"/>
  <c r="AK232" i="6" s="1"/>
  <c r="W232" i="6"/>
  <c r="AL232" i="6"/>
  <c r="L232" i="6"/>
  <c r="AD232" i="6"/>
  <c r="N232" i="6"/>
  <c r="AJ232" i="6"/>
  <c r="AC232" i="6"/>
  <c r="AE232" i="6" s="1"/>
  <c r="T232" i="6"/>
  <c r="V232" i="6" s="1"/>
  <c r="L204" i="6"/>
  <c r="R204" i="6"/>
  <c r="X204" i="6"/>
  <c r="Y204" i="6" s="1"/>
  <c r="AD204" i="6"/>
  <c r="AJ204" i="6"/>
  <c r="I204" i="6"/>
  <c r="Q204" i="6"/>
  <c r="S204" i="6" s="1"/>
  <c r="Z204" i="6"/>
  <c r="AG204" i="6"/>
  <c r="K204" i="6"/>
  <c r="U204" i="6"/>
  <c r="AF204" i="6"/>
  <c r="AH204" i="6" s="1"/>
  <c r="N204" i="6"/>
  <c r="W204" i="6"/>
  <c r="AI204" i="6"/>
  <c r="H204" i="6"/>
  <c r="J204" i="6" s="1"/>
  <c r="AC204" i="6"/>
  <c r="T204" i="6"/>
  <c r="AA204" i="6"/>
  <c r="AB204" i="6" s="1"/>
  <c r="AM204" i="6"/>
  <c r="O204" i="6"/>
  <c r="AL204" i="6"/>
  <c r="H176" i="6"/>
  <c r="J176" i="6" s="1"/>
  <c r="N176" i="6"/>
  <c r="P176" i="6" s="1"/>
  <c r="T176" i="6"/>
  <c r="X176" i="6"/>
  <c r="AD176" i="6"/>
  <c r="AJ176" i="6"/>
  <c r="I176" i="6"/>
  <c r="Q176" i="6"/>
  <c r="W176" i="6"/>
  <c r="Y176" i="6" s="1"/>
  <c r="AF176" i="6"/>
  <c r="AH176" i="6" s="1"/>
  <c r="AM176" i="6"/>
  <c r="O176" i="6"/>
  <c r="Z176" i="6"/>
  <c r="AB176" i="6" s="1"/>
  <c r="AI176" i="6"/>
  <c r="AK176" i="6" s="1"/>
  <c r="R176" i="6"/>
  <c r="AA176" i="6"/>
  <c r="AL176" i="6"/>
  <c r="AN176" i="6" s="1"/>
  <c r="U176" i="6"/>
  <c r="L176" i="6"/>
  <c r="AG176" i="6"/>
  <c r="AC176" i="6"/>
  <c r="AE176" i="6" s="1"/>
  <c r="K176" i="6"/>
  <c r="M176" i="6" s="1"/>
  <c r="K146" i="6"/>
  <c r="M146" i="6" s="1"/>
  <c r="I146" i="6"/>
  <c r="Q146" i="6"/>
  <c r="Z146" i="6"/>
  <c r="AB146" i="6" s="1"/>
  <c r="AI146" i="6"/>
  <c r="AA146" i="6"/>
  <c r="AL146" i="6"/>
  <c r="R146" i="6"/>
  <c r="S146" i="6" s="1"/>
  <c r="AD146" i="6"/>
  <c r="H146" i="6"/>
  <c r="J146" i="6" s="1"/>
  <c r="T146" i="6"/>
  <c r="V146" i="6" s="1"/>
  <c r="AJ146" i="6"/>
  <c r="X146" i="6"/>
  <c r="AC146" i="6"/>
  <c r="O146" i="6"/>
  <c r="AM146" i="6"/>
  <c r="N146" i="6"/>
  <c r="L233" i="6"/>
  <c r="R233" i="6"/>
  <c r="X233" i="6"/>
  <c r="AD233" i="6"/>
  <c r="AI233" i="6"/>
  <c r="H233" i="6"/>
  <c r="O233" i="6"/>
  <c r="W233" i="6"/>
  <c r="AF233" i="6"/>
  <c r="AL233" i="6"/>
  <c r="I233" i="6"/>
  <c r="Q233" i="6"/>
  <c r="Z233" i="6"/>
  <c r="AG233" i="6"/>
  <c r="U233" i="6"/>
  <c r="AJ233" i="6"/>
  <c r="T233" i="6"/>
  <c r="AM233" i="6"/>
  <c r="AA233" i="6"/>
  <c r="K233" i="6"/>
  <c r="M233" i="6" s="1"/>
  <c r="N233" i="6"/>
  <c r="AC233" i="6"/>
  <c r="H212" i="6"/>
  <c r="J212" i="6" s="1"/>
  <c r="N212" i="6"/>
  <c r="T212" i="6"/>
  <c r="Z212" i="6"/>
  <c r="AF212" i="6"/>
  <c r="AL212" i="6"/>
  <c r="K212" i="6"/>
  <c r="R212" i="6"/>
  <c r="S212" i="6" s="1"/>
  <c r="AA212" i="6"/>
  <c r="AI212" i="6"/>
  <c r="AK212" i="6" s="1"/>
  <c r="Q212" i="6"/>
  <c r="AC212" i="6"/>
  <c r="AM212" i="6"/>
  <c r="I212" i="6"/>
  <c r="U212" i="6"/>
  <c r="V212" i="6" s="1"/>
  <c r="AD212" i="6"/>
  <c r="X212" i="6"/>
  <c r="L212" i="6"/>
  <c r="M212" i="6" s="1"/>
  <c r="AJ212" i="6"/>
  <c r="O212" i="6"/>
  <c r="AG212" i="6"/>
  <c r="W212" i="6"/>
  <c r="I190" i="6"/>
  <c r="T190" i="6"/>
  <c r="V190" i="6" s="1"/>
  <c r="H190" i="6"/>
  <c r="J190" i="6" s="1"/>
  <c r="AA190" i="6"/>
  <c r="AM190" i="6"/>
  <c r="O190" i="6"/>
  <c r="P190" i="6" s="1"/>
  <c r="AC190" i="6"/>
  <c r="AE190" i="6" s="1"/>
  <c r="AD190" i="6"/>
  <c r="AL190" i="6"/>
  <c r="AN190" i="6" s="1"/>
  <c r="R190" i="6"/>
  <c r="Q190" i="6"/>
  <c r="S190" i="6" s="1"/>
  <c r="L169" i="6"/>
  <c r="R169" i="6"/>
  <c r="X169" i="6"/>
  <c r="AC169" i="6"/>
  <c r="AI169" i="6"/>
  <c r="I169" i="6"/>
  <c r="Q169" i="6"/>
  <c r="Z169" i="6"/>
  <c r="AB169" i="6" s="1"/>
  <c r="AF169" i="6"/>
  <c r="AH169" i="6" s="1"/>
  <c r="AM169" i="6"/>
  <c r="H169" i="6"/>
  <c r="J169" i="6" s="1"/>
  <c r="T169" i="6"/>
  <c r="V169" i="6" s="1"/>
  <c r="AL169" i="6"/>
  <c r="K169" i="6"/>
  <c r="U169" i="6"/>
  <c r="AD169" i="6"/>
  <c r="N169" i="6"/>
  <c r="AG169" i="6"/>
  <c r="O169" i="6"/>
  <c r="AJ169" i="6"/>
  <c r="AA169" i="6"/>
  <c r="W169" i="6"/>
  <c r="R148" i="6"/>
  <c r="S148" i="6" s="1"/>
  <c r="I148" i="6"/>
  <c r="AC148" i="6"/>
  <c r="L148" i="6"/>
  <c r="AD148" i="6"/>
  <c r="H148" i="6"/>
  <c r="J148" i="6" s="1"/>
  <c r="K148" i="6"/>
  <c r="M148" i="6" s="1"/>
  <c r="W148" i="6"/>
  <c r="Y148" i="6" s="1"/>
  <c r="L239" i="6"/>
  <c r="R239" i="6"/>
  <c r="X239" i="6"/>
  <c r="AD239" i="6"/>
  <c r="AJ239" i="6"/>
  <c r="K239" i="6"/>
  <c r="M239" i="6" s="1"/>
  <c r="T239" i="6"/>
  <c r="V239" i="6" s="1"/>
  <c r="AA239" i="6"/>
  <c r="AI239" i="6"/>
  <c r="AK239" i="6" s="1"/>
  <c r="H239" i="6"/>
  <c r="J239" i="6" s="1"/>
  <c r="Q239" i="6"/>
  <c r="AC239" i="6"/>
  <c r="AE239" i="6" s="1"/>
  <c r="AM239" i="6"/>
  <c r="AN239" i="6" s="1"/>
  <c r="O239" i="6"/>
  <c r="AF239" i="6"/>
  <c r="U239" i="6"/>
  <c r="AG239" i="6"/>
  <c r="AH239" i="6" s="1"/>
  <c r="Z239" i="6"/>
  <c r="AB239" i="6" s="1"/>
  <c r="I239" i="6"/>
  <c r="AL239" i="6"/>
  <c r="N239" i="6"/>
  <c r="W239" i="6"/>
  <c r="Y239" i="6" s="1"/>
  <c r="L223" i="6"/>
  <c r="R223" i="6"/>
  <c r="X223" i="6"/>
  <c r="AD223" i="6"/>
  <c r="AJ223" i="6"/>
  <c r="I223" i="6"/>
  <c r="Q223" i="6"/>
  <c r="Z223" i="6"/>
  <c r="AG223" i="6"/>
  <c r="K223" i="6"/>
  <c r="T223" i="6"/>
  <c r="V223" i="6" s="1"/>
  <c r="AA223" i="6"/>
  <c r="AI223" i="6"/>
  <c r="AK223" i="6" s="1"/>
  <c r="H223" i="6"/>
  <c r="J223" i="6" s="1"/>
  <c r="W223" i="6"/>
  <c r="Y223" i="6" s="1"/>
  <c r="AM223" i="6"/>
  <c r="AC223" i="6"/>
  <c r="N223" i="6"/>
  <c r="AF223" i="6"/>
  <c r="AH223" i="6" s="1"/>
  <c r="O223" i="6"/>
  <c r="U223" i="6"/>
  <c r="AL223" i="6"/>
  <c r="I207" i="6"/>
  <c r="N207" i="6"/>
  <c r="P207" i="6" s="1"/>
  <c r="T207" i="6"/>
  <c r="Z207" i="6"/>
  <c r="AF207" i="6"/>
  <c r="AH207" i="6" s="1"/>
  <c r="AL207" i="6"/>
  <c r="L207" i="6"/>
  <c r="R207" i="6"/>
  <c r="AA207" i="6"/>
  <c r="AI207" i="6"/>
  <c r="O207" i="6"/>
  <c r="X207" i="6"/>
  <c r="AJ207" i="6"/>
  <c r="H207" i="6"/>
  <c r="Q207" i="6"/>
  <c r="S207" i="6" s="1"/>
  <c r="AC207" i="6"/>
  <c r="AM207" i="6"/>
  <c r="W207" i="6"/>
  <c r="Y207" i="6" s="1"/>
  <c r="K207" i="6"/>
  <c r="M207" i="6" s="1"/>
  <c r="AG207" i="6"/>
  <c r="AD207" i="6"/>
  <c r="U207" i="6"/>
  <c r="H191" i="6"/>
  <c r="J191" i="6" s="1"/>
  <c r="Q191" i="6"/>
  <c r="W191" i="6"/>
  <c r="Y191" i="6" s="1"/>
  <c r="AC191" i="6"/>
  <c r="AI191" i="6"/>
  <c r="L191" i="6"/>
  <c r="R191" i="6"/>
  <c r="Z191" i="6"/>
  <c r="AG191" i="6"/>
  <c r="N191" i="6"/>
  <c r="T191" i="6"/>
  <c r="AA191" i="6"/>
  <c r="AB191" i="6" s="1"/>
  <c r="AJ191" i="6"/>
  <c r="O191" i="6"/>
  <c r="AD191" i="6"/>
  <c r="AF191" i="6"/>
  <c r="AH191" i="6" s="1"/>
  <c r="X191" i="6"/>
  <c r="U191" i="6"/>
  <c r="AL191" i="6"/>
  <c r="K191" i="6"/>
  <c r="M191" i="6" s="1"/>
  <c r="AM191" i="6"/>
  <c r="I191" i="6"/>
  <c r="K175" i="6"/>
  <c r="Q175" i="6"/>
  <c r="S175" i="6" s="1"/>
  <c r="W175" i="6"/>
  <c r="AC175" i="6"/>
  <c r="AI175" i="6"/>
  <c r="AK175" i="6" s="1"/>
  <c r="I175" i="6"/>
  <c r="R175" i="6"/>
  <c r="Z175" i="6"/>
  <c r="AG175" i="6"/>
  <c r="O175" i="6"/>
  <c r="AA175" i="6"/>
  <c r="AB175" i="6" s="1"/>
  <c r="AL175" i="6"/>
  <c r="H175" i="6"/>
  <c r="J175" i="6" s="1"/>
  <c r="T175" i="6"/>
  <c r="AD175" i="6"/>
  <c r="AM175" i="6"/>
  <c r="L175" i="6"/>
  <c r="AF175" i="6"/>
  <c r="AH175" i="6" s="1"/>
  <c r="N175" i="6"/>
  <c r="AJ175" i="6"/>
  <c r="U175" i="6"/>
  <c r="X175" i="6"/>
  <c r="H159" i="6"/>
  <c r="J159" i="6" s="1"/>
  <c r="Q159" i="6"/>
  <c r="X159" i="6"/>
  <c r="AD159" i="6"/>
  <c r="R159" i="6"/>
  <c r="AA159" i="6"/>
  <c r="AJ159" i="6"/>
  <c r="T159" i="6"/>
  <c r="V159" i="6" s="1"/>
  <c r="AG159" i="6"/>
  <c r="AH159" i="6" s="1"/>
  <c r="I159" i="6"/>
  <c r="W159" i="6"/>
  <c r="AI159" i="6"/>
  <c r="AK159" i="6" s="1"/>
  <c r="N159" i="6"/>
  <c r="AL159" i="6"/>
  <c r="O159" i="6"/>
  <c r="AM159" i="6"/>
  <c r="AC159" i="6"/>
  <c r="Z159" i="6"/>
  <c r="AH113" i="6"/>
  <c r="Y129" i="6"/>
  <c r="H88" i="6"/>
  <c r="AE120" i="6"/>
  <c r="V63" i="6"/>
  <c r="H40" i="6"/>
  <c r="J40" i="6" s="1"/>
  <c r="H48" i="6"/>
  <c r="H56" i="6"/>
  <c r="J56" i="6" s="1"/>
  <c r="J73" i="6"/>
  <c r="V79" i="6"/>
  <c r="H89" i="6"/>
  <c r="H96" i="6"/>
  <c r="J96" i="6" s="1"/>
  <c r="H129" i="6"/>
  <c r="J129" i="6" s="1"/>
  <c r="AE88" i="6"/>
  <c r="AN42" i="6"/>
  <c r="H106" i="6"/>
  <c r="Y146" i="6"/>
  <c r="AH150" i="6"/>
  <c r="Y165" i="6"/>
  <c r="Y150" i="6"/>
  <c r="AE149" i="6"/>
  <c r="P157" i="6"/>
  <c r="AE197" i="6"/>
  <c r="H101" i="6"/>
  <c r="J101" i="6" s="1"/>
  <c r="N101" i="6"/>
  <c r="T101" i="6"/>
  <c r="Z101" i="6"/>
  <c r="AB101" i="6" s="1"/>
  <c r="AF101" i="6"/>
  <c r="AH101" i="6" s="1"/>
  <c r="AL101" i="6"/>
  <c r="I101" i="6"/>
  <c r="O101" i="6"/>
  <c r="U101" i="6"/>
  <c r="AA101" i="6"/>
  <c r="AG101" i="6"/>
  <c r="AM101" i="6"/>
  <c r="K101" i="6"/>
  <c r="Q101" i="6"/>
  <c r="W101" i="6"/>
  <c r="AC101" i="6"/>
  <c r="AE101" i="6" s="1"/>
  <c r="AI101" i="6"/>
  <c r="AK101" i="6" s="1"/>
  <c r="L101" i="6"/>
  <c r="AJ101" i="6"/>
  <c r="R101" i="6"/>
  <c r="X101" i="6"/>
  <c r="AD101" i="6"/>
  <c r="I44" i="6"/>
  <c r="O44" i="6"/>
  <c r="U44" i="6"/>
  <c r="Z44" i="6"/>
  <c r="AB44" i="6" s="1"/>
  <c r="AF44" i="6"/>
  <c r="AL44" i="6"/>
  <c r="L44" i="6"/>
  <c r="T44" i="6"/>
  <c r="AA44" i="6"/>
  <c r="AI44" i="6"/>
  <c r="AK44" i="6" s="1"/>
  <c r="N44" i="6"/>
  <c r="P44" i="6" s="1"/>
  <c r="AC44" i="6"/>
  <c r="AE44" i="6" s="1"/>
  <c r="AJ44" i="6"/>
  <c r="H44" i="6"/>
  <c r="J44" i="6" s="1"/>
  <c r="Q44" i="6"/>
  <c r="S44" i="6" s="1"/>
  <c r="W44" i="6"/>
  <c r="Y44" i="6" s="1"/>
  <c r="AD44" i="6"/>
  <c r="AM44" i="6"/>
  <c r="K44" i="6"/>
  <c r="M44" i="6" s="1"/>
  <c r="R44" i="6"/>
  <c r="X44" i="6"/>
  <c r="AG44" i="6"/>
  <c r="I122" i="6"/>
  <c r="O122" i="6"/>
  <c r="U122" i="6"/>
  <c r="AA122" i="6"/>
  <c r="AG122" i="6"/>
  <c r="AM122" i="6"/>
  <c r="K122" i="6"/>
  <c r="Q122" i="6"/>
  <c r="S122" i="6" s="1"/>
  <c r="W122" i="6"/>
  <c r="AC122" i="6"/>
  <c r="AE122" i="6" s="1"/>
  <c r="AI122" i="6"/>
  <c r="L122" i="6"/>
  <c r="X122" i="6"/>
  <c r="AJ122" i="6"/>
  <c r="N122" i="6"/>
  <c r="Z122" i="6"/>
  <c r="AB122" i="6" s="1"/>
  <c r="AL122" i="6"/>
  <c r="AN122" i="6" s="1"/>
  <c r="R122" i="6"/>
  <c r="AD122" i="6"/>
  <c r="H122" i="6"/>
  <c r="J122" i="6" s="1"/>
  <c r="T122" i="6"/>
  <c r="V122" i="6" s="1"/>
  <c r="AF122" i="6"/>
  <c r="K67" i="6"/>
  <c r="Q67" i="6"/>
  <c r="W67" i="6"/>
  <c r="Y67" i="6" s="1"/>
  <c r="AC67" i="6"/>
  <c r="AI67" i="6"/>
  <c r="N67" i="6"/>
  <c r="U67" i="6"/>
  <c r="AD67" i="6"/>
  <c r="AL67" i="6"/>
  <c r="H67" i="6"/>
  <c r="O67" i="6"/>
  <c r="X67" i="6"/>
  <c r="AF67" i="6"/>
  <c r="AM67" i="6"/>
  <c r="I67" i="6"/>
  <c r="J67" i="6" s="1"/>
  <c r="R67" i="6"/>
  <c r="Z67" i="6"/>
  <c r="AG67" i="6"/>
  <c r="L67" i="6"/>
  <c r="T67" i="6"/>
  <c r="AA67" i="6"/>
  <c r="AJ67" i="6"/>
  <c r="H32" i="6"/>
  <c r="J32" i="6" s="1"/>
  <c r="K32" i="6"/>
  <c r="Q32" i="6"/>
  <c r="S32" i="6" s="1"/>
  <c r="Z32" i="6"/>
  <c r="AG32" i="6"/>
  <c r="L32" i="6"/>
  <c r="M32" i="6" s="1"/>
  <c r="U32" i="6"/>
  <c r="V32" i="6" s="1"/>
  <c r="AA32" i="6"/>
  <c r="AI32" i="6"/>
  <c r="O32" i="6"/>
  <c r="AF32" i="6"/>
  <c r="W32" i="6"/>
  <c r="Y32" i="6" s="1"/>
  <c r="AJ32" i="6"/>
  <c r="X32" i="6"/>
  <c r="AM32" i="6"/>
  <c r="N32" i="6"/>
  <c r="P32" i="6" s="1"/>
  <c r="AD32" i="6"/>
  <c r="AE32" i="6" s="1"/>
  <c r="I93" i="6"/>
  <c r="O93" i="6"/>
  <c r="U93" i="6"/>
  <c r="AA93" i="6"/>
  <c r="AG93" i="6"/>
  <c r="AM93" i="6"/>
  <c r="K93" i="6"/>
  <c r="M93" i="6" s="1"/>
  <c r="Q93" i="6"/>
  <c r="W93" i="6"/>
  <c r="Y93" i="6" s="1"/>
  <c r="AC93" i="6"/>
  <c r="AI93" i="6"/>
  <c r="AK93" i="6" s="1"/>
  <c r="L93" i="6"/>
  <c r="R93" i="6"/>
  <c r="X93" i="6"/>
  <c r="AD93" i="6"/>
  <c r="AJ93" i="6"/>
  <c r="H93" i="6"/>
  <c r="J93" i="6" s="1"/>
  <c r="AF93" i="6"/>
  <c r="N93" i="6"/>
  <c r="P93" i="6" s="1"/>
  <c r="AL93" i="6"/>
  <c r="AN93" i="6" s="1"/>
  <c r="T93" i="6"/>
  <c r="Z93" i="6"/>
  <c r="X37" i="6"/>
  <c r="N37" i="6"/>
  <c r="W37" i="6"/>
  <c r="AM37" i="6"/>
  <c r="O37" i="6"/>
  <c r="AG37" i="6"/>
  <c r="Q37" i="6"/>
  <c r="S37" i="6" s="1"/>
  <c r="AI37" i="6"/>
  <c r="AK37" i="6" s="1"/>
  <c r="T37" i="6"/>
  <c r="K37" i="6"/>
  <c r="M37" i="6" s="1"/>
  <c r="AF37" i="6"/>
  <c r="L127" i="6"/>
  <c r="R127" i="6"/>
  <c r="X127" i="6"/>
  <c r="AD127" i="6"/>
  <c r="AJ127" i="6"/>
  <c r="H127" i="6"/>
  <c r="J127" i="6" s="1"/>
  <c r="O127" i="6"/>
  <c r="W127" i="6"/>
  <c r="AF127" i="6"/>
  <c r="AM127" i="6"/>
  <c r="Q127" i="6"/>
  <c r="S127" i="6" s="1"/>
  <c r="AG127" i="6"/>
  <c r="I127" i="6"/>
  <c r="Z127" i="6"/>
  <c r="AB127" i="6" s="1"/>
  <c r="K127" i="6"/>
  <c r="M127" i="6" s="1"/>
  <c r="T127" i="6"/>
  <c r="AA127" i="6"/>
  <c r="AI127" i="6"/>
  <c r="AK127" i="6" s="1"/>
  <c r="N127" i="6"/>
  <c r="P127" i="6" s="1"/>
  <c r="U127" i="6"/>
  <c r="AC127" i="6"/>
  <c r="AL127" i="6"/>
  <c r="AN127" i="6" s="1"/>
  <c r="L75" i="6"/>
  <c r="R75" i="6"/>
  <c r="X75" i="6"/>
  <c r="AD75" i="6"/>
  <c r="AJ75" i="6"/>
  <c r="N75" i="6"/>
  <c r="P75" i="6" s="1"/>
  <c r="U75" i="6"/>
  <c r="AC75" i="6"/>
  <c r="AE75" i="6" s="1"/>
  <c r="AL75" i="6"/>
  <c r="AN75" i="6" s="1"/>
  <c r="H75" i="6"/>
  <c r="J75" i="6" s="1"/>
  <c r="O75" i="6"/>
  <c r="W75" i="6"/>
  <c r="Y75" i="6" s="1"/>
  <c r="AF75" i="6"/>
  <c r="AH75" i="6" s="1"/>
  <c r="AM75" i="6"/>
  <c r="I75" i="6"/>
  <c r="Q75" i="6"/>
  <c r="S75" i="6" s="1"/>
  <c r="Z75" i="6"/>
  <c r="AG75" i="6"/>
  <c r="K75" i="6"/>
  <c r="T75" i="6"/>
  <c r="V75" i="6" s="1"/>
  <c r="AA75" i="6"/>
  <c r="AI75" i="6"/>
  <c r="I144" i="6"/>
  <c r="O144" i="6"/>
  <c r="U144" i="6"/>
  <c r="AA144" i="6"/>
  <c r="AF144" i="6"/>
  <c r="H144" i="6"/>
  <c r="J144" i="6" s="1"/>
  <c r="Q144" i="6"/>
  <c r="X144" i="6"/>
  <c r="AD144" i="6"/>
  <c r="AL144" i="6"/>
  <c r="AN144" i="6" s="1"/>
  <c r="R144" i="6"/>
  <c r="AJ144" i="6"/>
  <c r="K144" i="6"/>
  <c r="T144" i="6"/>
  <c r="V144" i="6" s="1"/>
  <c r="AC144" i="6"/>
  <c r="AE144" i="6" s="1"/>
  <c r="AM144" i="6"/>
  <c r="W144" i="6"/>
  <c r="Z144" i="6"/>
  <c r="AB144" i="6" s="1"/>
  <c r="N144" i="6"/>
  <c r="P144" i="6" s="1"/>
  <c r="AG144" i="6"/>
  <c r="AH144" i="6" s="1"/>
  <c r="AI144" i="6"/>
  <c r="L144" i="6"/>
  <c r="M144" i="6" s="1"/>
  <c r="K135" i="6"/>
  <c r="Q135" i="6"/>
  <c r="S135" i="6" s="1"/>
  <c r="W135" i="6"/>
  <c r="AC135" i="6"/>
  <c r="AI135" i="6"/>
  <c r="AK135" i="6" s="1"/>
  <c r="I135" i="6"/>
  <c r="R135" i="6"/>
  <c r="Z135" i="6"/>
  <c r="AG135" i="6"/>
  <c r="H135" i="6"/>
  <c r="J135" i="6" s="1"/>
  <c r="T135" i="6"/>
  <c r="AD135" i="6"/>
  <c r="AM135" i="6"/>
  <c r="L135" i="6"/>
  <c r="U135" i="6"/>
  <c r="V135" i="6" s="1"/>
  <c r="AF135" i="6"/>
  <c r="AH135" i="6" s="1"/>
  <c r="O135" i="6"/>
  <c r="AL135" i="6"/>
  <c r="X135" i="6"/>
  <c r="Y135" i="6" s="1"/>
  <c r="AA135" i="6"/>
  <c r="N135" i="6"/>
  <c r="AJ135" i="6"/>
  <c r="N113" i="6"/>
  <c r="K113" i="6"/>
  <c r="M113" i="6" s="1"/>
  <c r="AD113" i="6"/>
  <c r="L113" i="6"/>
  <c r="AF113" i="6"/>
  <c r="R113" i="6"/>
  <c r="S113" i="6" s="1"/>
  <c r="AJ113" i="6"/>
  <c r="I113" i="6"/>
  <c r="J113" i="6" s="1"/>
  <c r="AC113" i="6"/>
  <c r="AL113" i="6"/>
  <c r="I85" i="6"/>
  <c r="O85" i="6"/>
  <c r="U85" i="6"/>
  <c r="AA85" i="6"/>
  <c r="AG85" i="6"/>
  <c r="AM85" i="6"/>
  <c r="N85" i="6"/>
  <c r="W85" i="6"/>
  <c r="Y85" i="6" s="1"/>
  <c r="AD85" i="6"/>
  <c r="AL85" i="6"/>
  <c r="AN85" i="6" s="1"/>
  <c r="H85" i="6"/>
  <c r="Q85" i="6"/>
  <c r="X85" i="6"/>
  <c r="AF85" i="6"/>
  <c r="K85" i="6"/>
  <c r="R85" i="6"/>
  <c r="Z85" i="6"/>
  <c r="AI85" i="6"/>
  <c r="AK85" i="6" s="1"/>
  <c r="AJ85" i="6"/>
  <c r="L85" i="6"/>
  <c r="T85" i="6"/>
  <c r="V85" i="6" s="1"/>
  <c r="AC85" i="6"/>
  <c r="H242" i="6"/>
  <c r="N242" i="6"/>
  <c r="X242" i="6"/>
  <c r="AD242" i="6"/>
  <c r="AJ242" i="6"/>
  <c r="O242" i="6"/>
  <c r="U242" i="6"/>
  <c r="AC242" i="6"/>
  <c r="AE242" i="6" s="1"/>
  <c r="AL242" i="6"/>
  <c r="L242" i="6"/>
  <c r="W242" i="6"/>
  <c r="Y242" i="6" s="1"/>
  <c r="AG242" i="6"/>
  <c r="Q242" i="6"/>
  <c r="AA242" i="6"/>
  <c r="R242" i="6"/>
  <c r="AF242" i="6"/>
  <c r="K242" i="6"/>
  <c r="AM242" i="6"/>
  <c r="T242" i="6"/>
  <c r="V242" i="6" s="1"/>
  <c r="Z242" i="6"/>
  <c r="I242" i="6"/>
  <c r="J242" i="6" s="1"/>
  <c r="AI242" i="6"/>
  <c r="AK242" i="6" s="1"/>
  <c r="L30" i="6"/>
  <c r="R30" i="6"/>
  <c r="X30" i="6"/>
  <c r="AD30" i="6"/>
  <c r="AJ30" i="6"/>
  <c r="H30" i="6"/>
  <c r="N30" i="6"/>
  <c r="T30" i="6"/>
  <c r="V30" i="6" s="1"/>
  <c r="Z30" i="6"/>
  <c r="AB30" i="6" s="1"/>
  <c r="AF30" i="6"/>
  <c r="AL30" i="6"/>
  <c r="I30" i="6"/>
  <c r="O30" i="6"/>
  <c r="U30" i="6"/>
  <c r="AA30" i="6"/>
  <c r="AG30" i="6"/>
  <c r="AM30" i="6"/>
  <c r="K30" i="6"/>
  <c r="Q30" i="6"/>
  <c r="W30" i="6"/>
  <c r="Y30" i="6" s="1"/>
  <c r="AC30" i="6"/>
  <c r="AE30" i="6" s="1"/>
  <c r="AI30" i="6"/>
  <c r="L123" i="6"/>
  <c r="R123" i="6"/>
  <c r="X123" i="6"/>
  <c r="AD123" i="6"/>
  <c r="AJ123" i="6"/>
  <c r="H123" i="6"/>
  <c r="J123" i="6" s="1"/>
  <c r="N123" i="6"/>
  <c r="P123" i="6" s="1"/>
  <c r="T123" i="6"/>
  <c r="Z123" i="6"/>
  <c r="AF123" i="6"/>
  <c r="AL123" i="6"/>
  <c r="O123" i="6"/>
  <c r="AA123" i="6"/>
  <c r="AM123" i="6"/>
  <c r="Q123" i="6"/>
  <c r="S123" i="6" s="1"/>
  <c r="AC123" i="6"/>
  <c r="AE123" i="6" s="1"/>
  <c r="I123" i="6"/>
  <c r="U123" i="6"/>
  <c r="AG123" i="6"/>
  <c r="K123" i="6"/>
  <c r="M123" i="6" s="1"/>
  <c r="W123" i="6"/>
  <c r="AI123" i="6"/>
  <c r="AK123" i="6" s="1"/>
  <c r="R97" i="6"/>
  <c r="T97" i="6"/>
  <c r="V97" i="6" s="1"/>
  <c r="I97" i="6"/>
  <c r="AA97" i="6"/>
  <c r="AB97" i="6" s="1"/>
  <c r="Q97" i="6"/>
  <c r="S97" i="6" s="1"/>
  <c r="K69" i="6"/>
  <c r="M69" i="6" s="1"/>
  <c r="Q69" i="6"/>
  <c r="W69" i="6"/>
  <c r="AC69" i="6"/>
  <c r="AI69" i="6"/>
  <c r="L69" i="6"/>
  <c r="T69" i="6"/>
  <c r="AA69" i="6"/>
  <c r="AJ69" i="6"/>
  <c r="N69" i="6"/>
  <c r="U69" i="6"/>
  <c r="AD69" i="6"/>
  <c r="AL69" i="6"/>
  <c r="AN69" i="6" s="1"/>
  <c r="H69" i="6"/>
  <c r="O69" i="6"/>
  <c r="X69" i="6"/>
  <c r="AF69" i="6"/>
  <c r="AH69" i="6" s="1"/>
  <c r="AM69" i="6"/>
  <c r="I69" i="6"/>
  <c r="R69" i="6"/>
  <c r="Z69" i="6"/>
  <c r="AG69" i="6"/>
  <c r="O40" i="6"/>
  <c r="P40" i="6" s="1"/>
  <c r="R40" i="6"/>
  <c r="S40" i="6" s="1"/>
  <c r="O230" i="6"/>
  <c r="U230" i="6"/>
  <c r="AA230" i="6"/>
  <c r="AG230" i="6"/>
  <c r="AM230" i="6"/>
  <c r="K230" i="6"/>
  <c r="R230" i="6"/>
  <c r="Z230" i="6"/>
  <c r="AB230" i="6" s="1"/>
  <c r="AI230" i="6"/>
  <c r="L230" i="6"/>
  <c r="T230" i="6"/>
  <c r="V230" i="6" s="1"/>
  <c r="AC230" i="6"/>
  <c r="AE230" i="6" s="1"/>
  <c r="AJ230" i="6"/>
  <c r="I230" i="6"/>
  <c r="X230" i="6"/>
  <c r="N230" i="6"/>
  <c r="P230" i="6" s="1"/>
  <c r="AF230" i="6"/>
  <c r="Q230" i="6"/>
  <c r="AL230" i="6"/>
  <c r="AN230" i="6" s="1"/>
  <c r="H230" i="6"/>
  <c r="J230" i="6" s="1"/>
  <c r="W230" i="6"/>
  <c r="AD230" i="6"/>
  <c r="K252" i="6"/>
  <c r="Q252" i="6"/>
  <c r="S252" i="6" s="1"/>
  <c r="W252" i="6"/>
  <c r="AC252" i="6"/>
  <c r="AI252" i="6"/>
  <c r="L252" i="6"/>
  <c r="T252" i="6"/>
  <c r="V252" i="6" s="1"/>
  <c r="AA252" i="6"/>
  <c r="AJ252" i="6"/>
  <c r="H252" i="6"/>
  <c r="R252" i="6"/>
  <c r="AD252" i="6"/>
  <c r="AM252" i="6"/>
  <c r="AN252" i="6" s="1"/>
  <c r="N252" i="6"/>
  <c r="Z252" i="6"/>
  <c r="AB252" i="6" s="1"/>
  <c r="O252" i="6"/>
  <c r="AF252" i="6"/>
  <c r="I252" i="6"/>
  <c r="AL252" i="6"/>
  <c r="U252" i="6"/>
  <c r="X252" i="6"/>
  <c r="AG252" i="6"/>
  <c r="K194" i="6"/>
  <c r="M194" i="6" s="1"/>
  <c r="U194" i="6"/>
  <c r="Z194" i="6"/>
  <c r="AF194" i="6"/>
  <c r="AJ194" i="6"/>
  <c r="L194" i="6"/>
  <c r="R194" i="6"/>
  <c r="AG194" i="6"/>
  <c r="AL194" i="6"/>
  <c r="N194" i="6"/>
  <c r="T194" i="6"/>
  <c r="V194" i="6" s="1"/>
  <c r="AA194" i="6"/>
  <c r="AM194" i="6"/>
  <c r="H194" i="6"/>
  <c r="W194" i="6"/>
  <c r="Y194" i="6" s="1"/>
  <c r="AI194" i="6"/>
  <c r="AK194" i="6" s="1"/>
  <c r="I194" i="6"/>
  <c r="X194" i="6"/>
  <c r="Q194" i="6"/>
  <c r="S194" i="6" s="1"/>
  <c r="O194" i="6"/>
  <c r="AC194" i="6"/>
  <c r="AE194" i="6" s="1"/>
  <c r="AD194" i="6"/>
  <c r="H132" i="6"/>
  <c r="N132" i="6"/>
  <c r="P132" i="6" s="1"/>
  <c r="X132" i="6"/>
  <c r="AD132" i="6"/>
  <c r="AJ132" i="6"/>
  <c r="I132" i="6"/>
  <c r="J132" i="6" s="1"/>
  <c r="Q132" i="6"/>
  <c r="W132" i="6"/>
  <c r="AF132" i="6"/>
  <c r="AM132" i="6"/>
  <c r="R132" i="6"/>
  <c r="AA132" i="6"/>
  <c r="AL132" i="6"/>
  <c r="AN132" i="6" s="1"/>
  <c r="L132" i="6"/>
  <c r="Z132" i="6"/>
  <c r="AB132" i="6" s="1"/>
  <c r="O132" i="6"/>
  <c r="AC132" i="6"/>
  <c r="AE132" i="6" s="1"/>
  <c r="K132" i="6"/>
  <c r="M132" i="6" s="1"/>
  <c r="AI132" i="6"/>
  <c r="T132" i="6"/>
  <c r="U132" i="6"/>
  <c r="AG132" i="6"/>
  <c r="H116" i="6"/>
  <c r="N116" i="6"/>
  <c r="T116" i="6"/>
  <c r="V116" i="6" s="1"/>
  <c r="Z116" i="6"/>
  <c r="AB116" i="6" s="1"/>
  <c r="AF116" i="6"/>
  <c r="AL116" i="6"/>
  <c r="I116" i="6"/>
  <c r="O116" i="6"/>
  <c r="U116" i="6"/>
  <c r="AA116" i="6"/>
  <c r="AG116" i="6"/>
  <c r="AM116" i="6"/>
  <c r="K116" i="6"/>
  <c r="Q116" i="6"/>
  <c r="W116" i="6"/>
  <c r="AC116" i="6"/>
  <c r="AI116" i="6"/>
  <c r="AK116" i="6" s="1"/>
  <c r="R116" i="6"/>
  <c r="X116" i="6"/>
  <c r="AD116" i="6"/>
  <c r="L116" i="6"/>
  <c r="AJ116" i="6"/>
  <c r="N95" i="6"/>
  <c r="P95" i="6" s="1"/>
  <c r="AA95" i="6"/>
  <c r="AB95" i="6" s="1"/>
  <c r="AJ95" i="6"/>
  <c r="O95" i="6"/>
  <c r="AC95" i="6"/>
  <c r="AE95" i="6" s="1"/>
  <c r="Q95" i="6"/>
  <c r="S95" i="6" s="1"/>
  <c r="AD95" i="6"/>
  <c r="R95" i="6"/>
  <c r="AI95" i="6"/>
  <c r="AK95" i="6" s="1"/>
  <c r="L95" i="6"/>
  <c r="AA73" i="6"/>
  <c r="AB73" i="6" s="1"/>
  <c r="AF73" i="6"/>
  <c r="K52" i="6"/>
  <c r="Q52" i="6"/>
  <c r="S52" i="6" s="1"/>
  <c r="W52" i="6"/>
  <c r="Y52" i="6" s="1"/>
  <c r="AC52" i="6"/>
  <c r="AI52" i="6"/>
  <c r="I52" i="6"/>
  <c r="R52" i="6"/>
  <c r="Z52" i="6"/>
  <c r="AG52" i="6"/>
  <c r="L52" i="6"/>
  <c r="T52" i="6"/>
  <c r="AA52" i="6"/>
  <c r="AJ52" i="6"/>
  <c r="AK52" i="6" s="1"/>
  <c r="N52" i="6"/>
  <c r="P52" i="6" s="1"/>
  <c r="U52" i="6"/>
  <c r="AD52" i="6"/>
  <c r="AL52" i="6"/>
  <c r="H52" i="6"/>
  <c r="J52" i="6" s="1"/>
  <c r="O52" i="6"/>
  <c r="X52" i="6"/>
  <c r="AF52" i="6"/>
  <c r="AH52" i="6" s="1"/>
  <c r="AM52" i="6"/>
  <c r="L250" i="6"/>
  <c r="R250" i="6"/>
  <c r="X250" i="6"/>
  <c r="AD250" i="6"/>
  <c r="AJ250" i="6"/>
  <c r="H250" i="6"/>
  <c r="O250" i="6"/>
  <c r="W250" i="6"/>
  <c r="Y250" i="6" s="1"/>
  <c r="AF250" i="6"/>
  <c r="AM250" i="6"/>
  <c r="K250" i="6"/>
  <c r="M250" i="6" s="1"/>
  <c r="U250" i="6"/>
  <c r="AG250" i="6"/>
  <c r="I250" i="6"/>
  <c r="Z250" i="6"/>
  <c r="AB250" i="6" s="1"/>
  <c r="AL250" i="6"/>
  <c r="AN250" i="6" s="1"/>
  <c r="N250" i="6"/>
  <c r="AA250" i="6"/>
  <c r="T250" i="6"/>
  <c r="V250" i="6" s="1"/>
  <c r="AC250" i="6"/>
  <c r="AE250" i="6" s="1"/>
  <c r="AI250" i="6"/>
  <c r="AK250" i="6" s="1"/>
  <c r="Q250" i="6"/>
  <c r="S250" i="6" s="1"/>
  <c r="I193" i="6"/>
  <c r="O193" i="6"/>
  <c r="P193" i="6" s="1"/>
  <c r="U193" i="6"/>
  <c r="Z193" i="6"/>
  <c r="AF193" i="6"/>
  <c r="AL193" i="6"/>
  <c r="N193" i="6"/>
  <c r="W193" i="6"/>
  <c r="AC193" i="6"/>
  <c r="AJ193" i="6"/>
  <c r="H193" i="6"/>
  <c r="Q193" i="6"/>
  <c r="X193" i="6"/>
  <c r="AD193" i="6"/>
  <c r="AM193" i="6"/>
  <c r="K193" i="6"/>
  <c r="L193" i="6"/>
  <c r="AA193" i="6"/>
  <c r="AB193" i="6" s="1"/>
  <c r="T193" i="6"/>
  <c r="V193" i="6" s="1"/>
  <c r="AI193" i="6"/>
  <c r="AG193" i="6"/>
  <c r="AH193" i="6" s="1"/>
  <c r="R193" i="6"/>
  <c r="H114" i="6"/>
  <c r="N114" i="6"/>
  <c r="T114" i="6"/>
  <c r="V114" i="6" s="1"/>
  <c r="Z114" i="6"/>
  <c r="AB114" i="6" s="1"/>
  <c r="AF114" i="6"/>
  <c r="AL114" i="6"/>
  <c r="I114" i="6"/>
  <c r="O114" i="6"/>
  <c r="U114" i="6"/>
  <c r="AA114" i="6"/>
  <c r="AG114" i="6"/>
  <c r="AM114" i="6"/>
  <c r="K114" i="6"/>
  <c r="Q114" i="6"/>
  <c r="W114" i="6"/>
  <c r="Y114" i="6" s="1"/>
  <c r="AC114" i="6"/>
  <c r="AE114" i="6" s="1"/>
  <c r="AI114" i="6"/>
  <c r="L114" i="6"/>
  <c r="AJ114" i="6"/>
  <c r="R114" i="6"/>
  <c r="X114" i="6"/>
  <c r="AD114" i="6"/>
  <c r="I98" i="6"/>
  <c r="R98" i="6"/>
  <c r="AA98" i="6"/>
  <c r="AG98" i="6"/>
  <c r="K98" i="6"/>
  <c r="T98" i="6"/>
  <c r="AC98" i="6"/>
  <c r="AI98" i="6"/>
  <c r="AK98" i="6" s="1"/>
  <c r="O98" i="6"/>
  <c r="P98" i="6" s="1"/>
  <c r="U98" i="6"/>
  <c r="AD98" i="6"/>
  <c r="AM98" i="6"/>
  <c r="H98" i="6"/>
  <c r="J98" i="6" s="1"/>
  <c r="Q98" i="6"/>
  <c r="S98" i="6" s="1"/>
  <c r="W98" i="6"/>
  <c r="Y98" i="6" s="1"/>
  <c r="AF98" i="6"/>
  <c r="AH98" i="6" s="1"/>
  <c r="K82" i="6"/>
  <c r="M82" i="6" s="1"/>
  <c r="U82" i="6"/>
  <c r="AF82" i="6"/>
  <c r="L82" i="6"/>
  <c r="AC82" i="6"/>
  <c r="AE82" i="6" s="1"/>
  <c r="R82" i="6"/>
  <c r="AD82" i="6"/>
  <c r="H82" i="6"/>
  <c r="T82" i="6"/>
  <c r="V82" i="6" s="1"/>
  <c r="AG82" i="6"/>
  <c r="AI82" i="6"/>
  <c r="I82" i="6"/>
  <c r="W82" i="6"/>
  <c r="R66" i="6"/>
  <c r="AF66" i="6"/>
  <c r="Q66" i="6"/>
  <c r="AG66" i="6"/>
  <c r="T66" i="6"/>
  <c r="V66" i="6" s="1"/>
  <c r="H66" i="6"/>
  <c r="AC66" i="6"/>
  <c r="I66" i="6"/>
  <c r="AD66" i="6"/>
  <c r="T50" i="6"/>
  <c r="V50" i="6" s="1"/>
  <c r="AD50" i="6"/>
  <c r="AE50" i="6" s="1"/>
  <c r="AF50" i="6"/>
  <c r="AH50" i="6" s="1"/>
  <c r="O50" i="6"/>
  <c r="P50" i="6" s="1"/>
  <c r="AG50" i="6"/>
  <c r="R50" i="6"/>
  <c r="S50" i="6" s="1"/>
  <c r="AJ143" i="6"/>
  <c r="AK143" i="6" s="1"/>
  <c r="AA143" i="6"/>
  <c r="W143" i="6"/>
  <c r="Y143" i="6" s="1"/>
  <c r="Q143" i="6"/>
  <c r="L143" i="6"/>
  <c r="M143" i="6" s="1"/>
  <c r="AG143" i="6"/>
  <c r="U143" i="6"/>
  <c r="O143" i="6"/>
  <c r="H143" i="6"/>
  <c r="J143" i="6" s="1"/>
  <c r="AM143" i="6"/>
  <c r="AD143" i="6"/>
  <c r="X143" i="6"/>
  <c r="N143" i="6"/>
  <c r="P143" i="6" s="1"/>
  <c r="AF143" i="6"/>
  <c r="AH143" i="6" s="1"/>
  <c r="T143" i="6"/>
  <c r="V143" i="6" s="1"/>
  <c r="I143" i="6"/>
  <c r="AC143" i="6"/>
  <c r="AE143" i="6" s="1"/>
  <c r="R143" i="6"/>
  <c r="AI143" i="6"/>
  <c r="K143" i="6"/>
  <c r="Z143" i="6"/>
  <c r="AB143" i="6" s="1"/>
  <c r="AL143" i="6"/>
  <c r="AN143" i="6" s="1"/>
  <c r="I226" i="6"/>
  <c r="O226" i="6"/>
  <c r="U226" i="6"/>
  <c r="AA226" i="6"/>
  <c r="AG226" i="6"/>
  <c r="AM226" i="6"/>
  <c r="N226" i="6"/>
  <c r="P226" i="6" s="1"/>
  <c r="W226" i="6"/>
  <c r="AD226" i="6"/>
  <c r="AL226" i="6"/>
  <c r="AN226" i="6" s="1"/>
  <c r="H226" i="6"/>
  <c r="J226" i="6" s="1"/>
  <c r="Q226" i="6"/>
  <c r="X226" i="6"/>
  <c r="AF226" i="6"/>
  <c r="T226" i="6"/>
  <c r="V226" i="6" s="1"/>
  <c r="AJ226" i="6"/>
  <c r="L226" i="6"/>
  <c r="AI226" i="6"/>
  <c r="R226" i="6"/>
  <c r="AC226" i="6"/>
  <c r="AE226" i="6" s="1"/>
  <c r="K226" i="6"/>
  <c r="M226" i="6" s="1"/>
  <c r="Z226" i="6"/>
  <c r="L198" i="6"/>
  <c r="W198" i="6"/>
  <c r="Y198" i="6" s="1"/>
  <c r="AG198" i="6"/>
  <c r="AH198" i="6" s="1"/>
  <c r="I198" i="6"/>
  <c r="J198" i="6" s="1"/>
  <c r="U198" i="6"/>
  <c r="AI198" i="6"/>
  <c r="AK198" i="6" s="1"/>
  <c r="K198" i="6"/>
  <c r="AC198" i="6"/>
  <c r="AM198" i="6"/>
  <c r="R198" i="6"/>
  <c r="S198" i="6" s="1"/>
  <c r="T198" i="6"/>
  <c r="AF198" i="6"/>
  <c r="AD198" i="6"/>
  <c r="H170" i="6"/>
  <c r="N170" i="6"/>
  <c r="P170" i="6" s="1"/>
  <c r="R170" i="6"/>
  <c r="X170" i="6"/>
  <c r="AD170" i="6"/>
  <c r="AJ170" i="6"/>
  <c r="O170" i="6"/>
  <c r="U170" i="6"/>
  <c r="AC170" i="6"/>
  <c r="AE170" i="6" s="1"/>
  <c r="AL170" i="6"/>
  <c r="Z170" i="6"/>
  <c r="AI170" i="6"/>
  <c r="AK170" i="6" s="1"/>
  <c r="I170" i="6"/>
  <c r="Q170" i="6"/>
  <c r="S170" i="6" s="1"/>
  <c r="AA170" i="6"/>
  <c r="AM170" i="6"/>
  <c r="T170" i="6"/>
  <c r="V170" i="6" s="1"/>
  <c r="W170" i="6"/>
  <c r="AG170" i="6"/>
  <c r="L170" i="6"/>
  <c r="AF170" i="6"/>
  <c r="AH170" i="6" s="1"/>
  <c r="K170" i="6"/>
  <c r="H253" i="6"/>
  <c r="Q253" i="6"/>
  <c r="S253" i="6" s="1"/>
  <c r="W253" i="6"/>
  <c r="AG253" i="6"/>
  <c r="K253" i="6"/>
  <c r="M253" i="6" s="1"/>
  <c r="U253" i="6"/>
  <c r="AI253" i="6"/>
  <c r="AK253" i="6" s="1"/>
  <c r="T253" i="6"/>
  <c r="I253" i="6"/>
  <c r="AD253" i="6"/>
  <c r="O253" i="6"/>
  <c r="AF253" i="6"/>
  <c r="AH253" i="6" s="1"/>
  <c r="R253" i="6"/>
  <c r="AC253" i="6"/>
  <c r="AE253" i="6" s="1"/>
  <c r="L225" i="6"/>
  <c r="R225" i="6"/>
  <c r="X225" i="6"/>
  <c r="AD225" i="6"/>
  <c r="AJ225" i="6"/>
  <c r="H225" i="6"/>
  <c r="J225" i="6" s="1"/>
  <c r="O225" i="6"/>
  <c r="W225" i="6"/>
  <c r="AF225" i="6"/>
  <c r="AH225" i="6" s="1"/>
  <c r="AM225" i="6"/>
  <c r="I225" i="6"/>
  <c r="Q225" i="6"/>
  <c r="S225" i="6" s="1"/>
  <c r="Z225" i="6"/>
  <c r="AG225" i="6"/>
  <c r="U225" i="6"/>
  <c r="AL225" i="6"/>
  <c r="AN225" i="6" s="1"/>
  <c r="AA225" i="6"/>
  <c r="K225" i="6"/>
  <c r="AC225" i="6"/>
  <c r="T225" i="6"/>
  <c r="V225" i="6" s="1"/>
  <c r="AI225" i="6"/>
  <c r="AK225" i="6" s="1"/>
  <c r="N225" i="6"/>
  <c r="P225" i="6" s="1"/>
  <c r="AJ197" i="6"/>
  <c r="I197" i="6"/>
  <c r="AI197" i="6"/>
  <c r="I168" i="6"/>
  <c r="O168" i="6"/>
  <c r="U168" i="6"/>
  <c r="AA168" i="6"/>
  <c r="AG168" i="6"/>
  <c r="AM168" i="6"/>
  <c r="K168" i="6"/>
  <c r="M168" i="6" s="1"/>
  <c r="R168" i="6"/>
  <c r="Z168" i="6"/>
  <c r="AI168" i="6"/>
  <c r="H168" i="6"/>
  <c r="J168" i="6" s="1"/>
  <c r="T168" i="6"/>
  <c r="V168" i="6" s="1"/>
  <c r="AD168" i="6"/>
  <c r="L168" i="6"/>
  <c r="W168" i="6"/>
  <c r="Y168" i="6" s="1"/>
  <c r="AF168" i="6"/>
  <c r="X168" i="6"/>
  <c r="AC168" i="6"/>
  <c r="Q168" i="6"/>
  <c r="S168" i="6" s="1"/>
  <c r="AJ168" i="6"/>
  <c r="AL168" i="6"/>
  <c r="AN168" i="6" s="1"/>
  <c r="N168" i="6"/>
  <c r="P168" i="6" s="1"/>
  <c r="K249" i="6"/>
  <c r="M249" i="6" s="1"/>
  <c r="Q249" i="6"/>
  <c r="S249" i="6" s="1"/>
  <c r="W249" i="6"/>
  <c r="Y249" i="6" s="1"/>
  <c r="AC249" i="6"/>
  <c r="AI249" i="6"/>
  <c r="AM249" i="6"/>
  <c r="I249" i="6"/>
  <c r="R249" i="6"/>
  <c r="Z249" i="6"/>
  <c r="AB249" i="6" s="1"/>
  <c r="AG249" i="6"/>
  <c r="N249" i="6"/>
  <c r="X249" i="6"/>
  <c r="AJ249" i="6"/>
  <c r="O249" i="6"/>
  <c r="AD249" i="6"/>
  <c r="T249" i="6"/>
  <c r="AF249" i="6"/>
  <c r="AH249" i="6" s="1"/>
  <c r="AA249" i="6"/>
  <c r="H249" i="6"/>
  <c r="J249" i="6" s="1"/>
  <c r="L249" i="6"/>
  <c r="AL249" i="6"/>
  <c r="AN249" i="6" s="1"/>
  <c r="U249" i="6"/>
  <c r="V249" i="6" s="1"/>
  <c r="I228" i="6"/>
  <c r="O228" i="6"/>
  <c r="U228" i="6"/>
  <c r="AA228" i="6"/>
  <c r="AG228" i="6"/>
  <c r="AM228" i="6"/>
  <c r="L228" i="6"/>
  <c r="M228" i="6" s="1"/>
  <c r="T228" i="6"/>
  <c r="AC228" i="6"/>
  <c r="AJ228" i="6"/>
  <c r="N228" i="6"/>
  <c r="P228" i="6" s="1"/>
  <c r="W228" i="6"/>
  <c r="Y228" i="6" s="1"/>
  <c r="AD228" i="6"/>
  <c r="AL228" i="6"/>
  <c r="AN228" i="6" s="1"/>
  <c r="R228" i="6"/>
  <c r="AI228" i="6"/>
  <c r="AK228" i="6" s="1"/>
  <c r="K228" i="6"/>
  <c r="AF228" i="6"/>
  <c r="Q228" i="6"/>
  <c r="S228" i="6" s="1"/>
  <c r="H228" i="6"/>
  <c r="J228" i="6" s="1"/>
  <c r="X228" i="6"/>
  <c r="Z228" i="6"/>
  <c r="I206" i="6"/>
  <c r="Q206" i="6"/>
  <c r="W206" i="6"/>
  <c r="AC206" i="6"/>
  <c r="AJ206" i="6"/>
  <c r="AK206" i="6" s="1"/>
  <c r="L206" i="6"/>
  <c r="M206" i="6" s="1"/>
  <c r="T206" i="6"/>
  <c r="AA206" i="6"/>
  <c r="AL206" i="6"/>
  <c r="AN206" i="6" s="1"/>
  <c r="O206" i="6"/>
  <c r="Z206" i="6"/>
  <c r="AB206" i="6" s="1"/>
  <c r="AM206" i="6"/>
  <c r="R206" i="6"/>
  <c r="AD206" i="6"/>
  <c r="N206" i="6"/>
  <c r="AI206" i="6"/>
  <c r="H206" i="6"/>
  <c r="J206" i="6" s="1"/>
  <c r="U206" i="6"/>
  <c r="X206" i="6"/>
  <c r="AG206" i="6"/>
  <c r="H185" i="6"/>
  <c r="N185" i="6"/>
  <c r="X185" i="6"/>
  <c r="AC185" i="6"/>
  <c r="AI185" i="6"/>
  <c r="AK185" i="6" s="1"/>
  <c r="O185" i="6"/>
  <c r="P185" i="6" s="1"/>
  <c r="U185" i="6"/>
  <c r="AJ185" i="6"/>
  <c r="I185" i="6"/>
  <c r="Q185" i="6"/>
  <c r="W185" i="6"/>
  <c r="Y185" i="6" s="1"/>
  <c r="AD185" i="6"/>
  <c r="AL185" i="6"/>
  <c r="R185" i="6"/>
  <c r="AF185" i="6"/>
  <c r="T185" i="6"/>
  <c r="AG185" i="6"/>
  <c r="AA185" i="6"/>
  <c r="L185" i="6"/>
  <c r="Z185" i="6"/>
  <c r="K185" i="6"/>
  <c r="M185" i="6" s="1"/>
  <c r="AM185" i="6"/>
  <c r="L164" i="6"/>
  <c r="W164" i="6"/>
  <c r="AI164" i="6"/>
  <c r="O164" i="6"/>
  <c r="AC164" i="6"/>
  <c r="N164" i="6"/>
  <c r="AJ164" i="6"/>
  <c r="R164" i="6"/>
  <c r="AL164" i="6"/>
  <c r="AN164" i="6" s="1"/>
  <c r="AM164" i="6"/>
  <c r="K164" i="6"/>
  <c r="M164" i="6" s="1"/>
  <c r="X164" i="6"/>
  <c r="Z164" i="6"/>
  <c r="I251" i="6"/>
  <c r="O251" i="6"/>
  <c r="U251" i="6"/>
  <c r="Z251" i="6"/>
  <c r="AF251" i="6"/>
  <c r="AL251" i="6"/>
  <c r="N251" i="6"/>
  <c r="W251" i="6"/>
  <c r="Y251" i="6" s="1"/>
  <c r="AC251" i="6"/>
  <c r="AJ251" i="6"/>
  <c r="K251" i="6"/>
  <c r="M251" i="6" s="1"/>
  <c r="T251" i="6"/>
  <c r="AD251" i="6"/>
  <c r="R251" i="6"/>
  <c r="AG251" i="6"/>
  <c r="H251" i="6"/>
  <c r="J251" i="6" s="1"/>
  <c r="X251" i="6"/>
  <c r="AI251" i="6"/>
  <c r="AK251" i="6" s="1"/>
  <c r="Q251" i="6"/>
  <c r="AA251" i="6"/>
  <c r="L251" i="6"/>
  <c r="AM251" i="6"/>
  <c r="K235" i="6"/>
  <c r="M235" i="6" s="1"/>
  <c r="Q235" i="6"/>
  <c r="S235" i="6" s="1"/>
  <c r="W235" i="6"/>
  <c r="AC235" i="6"/>
  <c r="AE235" i="6" s="1"/>
  <c r="AI235" i="6"/>
  <c r="L235" i="6"/>
  <c r="T235" i="6"/>
  <c r="AA235" i="6"/>
  <c r="AJ235" i="6"/>
  <c r="N235" i="6"/>
  <c r="X235" i="6"/>
  <c r="AG235" i="6"/>
  <c r="O235" i="6"/>
  <c r="AD235" i="6"/>
  <c r="R235" i="6"/>
  <c r="AF235" i="6"/>
  <c r="AH235" i="6" s="1"/>
  <c r="Z235" i="6"/>
  <c r="H235" i="6"/>
  <c r="AL235" i="6"/>
  <c r="I235" i="6"/>
  <c r="AM235" i="6"/>
  <c r="U235" i="6"/>
  <c r="I219" i="6"/>
  <c r="O219" i="6"/>
  <c r="U219" i="6"/>
  <c r="AA219" i="6"/>
  <c r="AG219" i="6"/>
  <c r="AM219" i="6"/>
  <c r="K219" i="6"/>
  <c r="R219" i="6"/>
  <c r="S219" i="6" s="1"/>
  <c r="Z219" i="6"/>
  <c r="AI219" i="6"/>
  <c r="AK219" i="6" s="1"/>
  <c r="L219" i="6"/>
  <c r="W219" i="6"/>
  <c r="AF219" i="6"/>
  <c r="AH219" i="6" s="1"/>
  <c r="N219" i="6"/>
  <c r="P219" i="6" s="1"/>
  <c r="X219" i="6"/>
  <c r="AJ219" i="6"/>
  <c r="H219" i="6"/>
  <c r="J219" i="6" s="1"/>
  <c r="AD219" i="6"/>
  <c r="AC219" i="6"/>
  <c r="AL219" i="6"/>
  <c r="Q219" i="6"/>
  <c r="T219" i="6"/>
  <c r="I203" i="6"/>
  <c r="O203" i="6"/>
  <c r="U203" i="6"/>
  <c r="AA203" i="6"/>
  <c r="AG203" i="6"/>
  <c r="AM203" i="6"/>
  <c r="K203" i="6"/>
  <c r="R203" i="6"/>
  <c r="Z203" i="6"/>
  <c r="AB203" i="6" s="1"/>
  <c r="AI203" i="6"/>
  <c r="L203" i="6"/>
  <c r="W203" i="6"/>
  <c r="Y203" i="6" s="1"/>
  <c r="AF203" i="6"/>
  <c r="AH203" i="6" s="1"/>
  <c r="N203" i="6"/>
  <c r="P203" i="6" s="1"/>
  <c r="X203" i="6"/>
  <c r="AJ203" i="6"/>
  <c r="T203" i="6"/>
  <c r="V203" i="6" s="1"/>
  <c r="AC203" i="6"/>
  <c r="AE203" i="6" s="1"/>
  <c r="AD203" i="6"/>
  <c r="Q203" i="6"/>
  <c r="S203" i="6" s="1"/>
  <c r="AL203" i="6"/>
  <c r="AN203" i="6" s="1"/>
  <c r="H203" i="6"/>
  <c r="I187" i="6"/>
  <c r="O187" i="6"/>
  <c r="T187" i="6"/>
  <c r="V187" i="6" s="1"/>
  <c r="Z187" i="6"/>
  <c r="AF187" i="6"/>
  <c r="AL187" i="6"/>
  <c r="H187" i="6"/>
  <c r="J187" i="6" s="1"/>
  <c r="Q187" i="6"/>
  <c r="S187" i="6" s="1"/>
  <c r="W187" i="6"/>
  <c r="AD187" i="6"/>
  <c r="AM187" i="6"/>
  <c r="K187" i="6"/>
  <c r="R187" i="6"/>
  <c r="X187" i="6"/>
  <c r="AG187" i="6"/>
  <c r="L187" i="6"/>
  <c r="AA187" i="6"/>
  <c r="N187" i="6"/>
  <c r="P187" i="6" s="1"/>
  <c r="AC187" i="6"/>
  <c r="AE187" i="6" s="1"/>
  <c r="U187" i="6"/>
  <c r="AI187" i="6"/>
  <c r="AJ187" i="6"/>
  <c r="AJ171" i="6"/>
  <c r="I171" i="6"/>
  <c r="O171" i="6"/>
  <c r="U171" i="6"/>
  <c r="AA171" i="6"/>
  <c r="AB171" i="6" s="1"/>
  <c r="AG171" i="6"/>
  <c r="L171" i="6"/>
  <c r="T171" i="6"/>
  <c r="V171" i="6" s="1"/>
  <c r="AC171" i="6"/>
  <c r="AE171" i="6" s="1"/>
  <c r="AL171" i="6"/>
  <c r="N171" i="6"/>
  <c r="P171" i="6" s="1"/>
  <c r="X171" i="6"/>
  <c r="AI171" i="6"/>
  <c r="AK171" i="6" s="1"/>
  <c r="Q171" i="6"/>
  <c r="Z171" i="6"/>
  <c r="AM171" i="6"/>
  <c r="H171" i="6"/>
  <c r="J171" i="6" s="1"/>
  <c r="AD171" i="6"/>
  <c r="K171" i="6"/>
  <c r="M171" i="6" s="1"/>
  <c r="AF171" i="6"/>
  <c r="AH171" i="6" s="1"/>
  <c r="W171" i="6"/>
  <c r="Y171" i="6" s="1"/>
  <c r="R171" i="6"/>
  <c r="T155" i="6"/>
  <c r="AA155" i="6"/>
  <c r="H155" i="6"/>
  <c r="J155" i="6" s="1"/>
  <c r="X155" i="6"/>
  <c r="AM155" i="6"/>
  <c r="W155" i="6"/>
  <c r="Y155" i="6" s="1"/>
  <c r="Z155" i="6"/>
  <c r="AB155" i="6" s="1"/>
  <c r="I155" i="6"/>
  <c r="N155" i="6"/>
  <c r="P155" i="6" s="1"/>
  <c r="AL155" i="6"/>
  <c r="AN155" i="6" s="1"/>
  <c r="AJ155" i="6"/>
  <c r="AK155" i="6" s="1"/>
  <c r="AN32" i="6"/>
  <c r="J34" i="6"/>
  <c r="AB37" i="6"/>
  <c r="AN37" i="6"/>
  <c r="V37" i="6"/>
  <c r="H50" i="6"/>
  <c r="J50" i="6" s="1"/>
  <c r="H58" i="6"/>
  <c r="AK129" i="6"/>
  <c r="H80" i="6"/>
  <c r="P113" i="6"/>
  <c r="H105" i="6"/>
  <c r="J105" i="6" s="1"/>
  <c r="AK113" i="6"/>
  <c r="AN120" i="6"/>
  <c r="H63" i="6"/>
  <c r="Y40" i="6"/>
  <c r="H57" i="6"/>
  <c r="J57" i="6" s="1"/>
  <c r="H81" i="6"/>
  <c r="AH73" i="6"/>
  <c r="V54" i="6"/>
  <c r="H97" i="6"/>
  <c r="J97" i="6" s="1"/>
  <c r="AK105" i="6"/>
  <c r="P120" i="6"/>
  <c r="V129" i="6"/>
  <c r="AK81" i="6"/>
  <c r="M66" i="6"/>
  <c r="AN74" i="6"/>
  <c r="S82" i="6"/>
  <c r="AK82" i="6"/>
  <c r="AN98" i="6"/>
  <c r="AB145" i="6"/>
  <c r="S149" i="6"/>
  <c r="AE163" i="6"/>
  <c r="P158" i="6"/>
  <c r="V155" i="6"/>
  <c r="J149" i="6"/>
  <c r="AB164" i="6"/>
  <c r="AN198" i="6"/>
  <c r="J205" i="6"/>
  <c r="P253" i="6"/>
  <c r="J197" i="6"/>
  <c r="AE205" i="6"/>
  <c r="AB205" i="6"/>
  <c r="AN245" i="6"/>
  <c r="Y253" i="6"/>
  <c r="H136" i="6"/>
  <c r="N136" i="6"/>
  <c r="T136" i="6"/>
  <c r="X136" i="6"/>
  <c r="AC136" i="6"/>
  <c r="AG136" i="6"/>
  <c r="AL136" i="6"/>
  <c r="AN136" i="6" s="1"/>
  <c r="I136" i="6"/>
  <c r="Q136" i="6"/>
  <c r="W136" i="6"/>
  <c r="AD136" i="6"/>
  <c r="AI136" i="6"/>
  <c r="AK136" i="6" s="1"/>
  <c r="R136" i="6"/>
  <c r="Z136" i="6"/>
  <c r="K136" i="6"/>
  <c r="U136" i="6"/>
  <c r="AA136" i="6"/>
  <c r="AJ136" i="6"/>
  <c r="L136" i="6"/>
  <c r="O136" i="6"/>
  <c r="AF136" i="6"/>
  <c r="AH136" i="6" s="1"/>
  <c r="AM136" i="6"/>
  <c r="I87" i="6"/>
  <c r="AD87" i="6"/>
  <c r="X87" i="6"/>
  <c r="AM87" i="6"/>
  <c r="AN87" i="6" s="1"/>
  <c r="Z87" i="6"/>
  <c r="AB87" i="6" s="1"/>
  <c r="H87" i="6"/>
  <c r="J87" i="6" s="1"/>
  <c r="AC87" i="6"/>
  <c r="H214" i="6"/>
  <c r="N214" i="6"/>
  <c r="P214" i="6" s="1"/>
  <c r="T214" i="6"/>
  <c r="Z214" i="6"/>
  <c r="AB214" i="6" s="1"/>
  <c r="AF214" i="6"/>
  <c r="AL214" i="6"/>
  <c r="AN214" i="6" s="1"/>
  <c r="I214" i="6"/>
  <c r="Q214" i="6"/>
  <c r="X214" i="6"/>
  <c r="AG214" i="6"/>
  <c r="R214" i="6"/>
  <c r="AC214" i="6"/>
  <c r="AM214" i="6"/>
  <c r="K214" i="6"/>
  <c r="M214" i="6" s="1"/>
  <c r="U214" i="6"/>
  <c r="AD214" i="6"/>
  <c r="AA214" i="6"/>
  <c r="W214" i="6"/>
  <c r="Y214" i="6" s="1"/>
  <c r="AI214" i="6"/>
  <c r="L214" i="6"/>
  <c r="O214" i="6"/>
  <c r="AJ214" i="6"/>
  <c r="AK214" i="6" s="1"/>
  <c r="K109" i="6"/>
  <c r="M109" i="6" s="1"/>
  <c r="Q109" i="6"/>
  <c r="S109" i="6" s="1"/>
  <c r="W109" i="6"/>
  <c r="AC109" i="6"/>
  <c r="AE109" i="6" s="1"/>
  <c r="AI109" i="6"/>
  <c r="AK109" i="6" s="1"/>
  <c r="L109" i="6"/>
  <c r="R109" i="6"/>
  <c r="X109" i="6"/>
  <c r="AD109" i="6"/>
  <c r="AJ109" i="6"/>
  <c r="H109" i="6"/>
  <c r="N109" i="6"/>
  <c r="P109" i="6" s="1"/>
  <c r="T109" i="6"/>
  <c r="V109" i="6" s="1"/>
  <c r="Z109" i="6"/>
  <c r="AF109" i="6"/>
  <c r="AL109" i="6"/>
  <c r="AN109" i="6" s="1"/>
  <c r="O109" i="6"/>
  <c r="AM109" i="6"/>
  <c r="U109" i="6"/>
  <c r="AA109" i="6"/>
  <c r="AB109" i="6" s="1"/>
  <c r="I109" i="6"/>
  <c r="AG109" i="6"/>
  <c r="H53" i="6"/>
  <c r="J53" i="6" s="1"/>
  <c r="L53" i="6"/>
  <c r="M53" i="6" s="1"/>
  <c r="U53" i="6"/>
  <c r="V53" i="6" s="1"/>
  <c r="AA53" i="6"/>
  <c r="AJ53" i="6"/>
  <c r="N53" i="6"/>
  <c r="X53" i="6"/>
  <c r="AI53" i="6"/>
  <c r="AK53" i="6" s="1"/>
  <c r="O53" i="6"/>
  <c r="Z53" i="6"/>
  <c r="AB53" i="6" s="1"/>
  <c r="AL53" i="6"/>
  <c r="AN53" i="6" s="1"/>
  <c r="Q53" i="6"/>
  <c r="S53" i="6" s="1"/>
  <c r="AF53" i="6"/>
  <c r="W53" i="6"/>
  <c r="Y53" i="6" s="1"/>
  <c r="AG53" i="6"/>
  <c r="I131" i="6"/>
  <c r="O131" i="6"/>
  <c r="T131" i="6"/>
  <c r="AC131" i="6"/>
  <c r="AI131" i="6"/>
  <c r="N131" i="6"/>
  <c r="P131" i="6" s="1"/>
  <c r="U131" i="6"/>
  <c r="AA131" i="6"/>
  <c r="AG131" i="6"/>
  <c r="L131" i="6"/>
  <c r="W131" i="6"/>
  <c r="Y131" i="6" s="1"/>
  <c r="AD131" i="6"/>
  <c r="AM131" i="6"/>
  <c r="H131" i="6"/>
  <c r="R131" i="6"/>
  <c r="AF131" i="6"/>
  <c r="AH131" i="6" s="1"/>
  <c r="K131" i="6"/>
  <c r="M131" i="6" s="1"/>
  <c r="X131" i="6"/>
  <c r="AJ131" i="6"/>
  <c r="Q131" i="6"/>
  <c r="Z131" i="6"/>
  <c r="AL131" i="6"/>
  <c r="Z80" i="6"/>
  <c r="AB80" i="6" s="1"/>
  <c r="N80" i="6"/>
  <c r="P80" i="6" s="1"/>
  <c r="O80" i="6"/>
  <c r="Q80" i="6"/>
  <c r="S80" i="6" s="1"/>
  <c r="R245" i="6"/>
  <c r="N245" i="6"/>
  <c r="P245" i="6" s="1"/>
  <c r="AC245" i="6"/>
  <c r="Q245" i="6"/>
  <c r="AG245" i="6"/>
  <c r="AH245" i="6" s="1"/>
  <c r="H245" i="6"/>
  <c r="J245" i="6" s="1"/>
  <c r="AM245" i="6"/>
  <c r="Z245" i="6"/>
  <c r="AD245" i="6"/>
  <c r="T245" i="6"/>
  <c r="V245" i="6" s="1"/>
  <c r="K117" i="6"/>
  <c r="M117" i="6" s="1"/>
  <c r="Q117" i="6"/>
  <c r="W117" i="6"/>
  <c r="AC117" i="6"/>
  <c r="AE117" i="6" s="1"/>
  <c r="AI117" i="6"/>
  <c r="AK117" i="6" s="1"/>
  <c r="L117" i="6"/>
  <c r="R117" i="6"/>
  <c r="X117" i="6"/>
  <c r="AD117" i="6"/>
  <c r="AJ117" i="6"/>
  <c r="H117" i="6"/>
  <c r="J117" i="6" s="1"/>
  <c r="N117" i="6"/>
  <c r="T117" i="6"/>
  <c r="Z117" i="6"/>
  <c r="AF117" i="6"/>
  <c r="AH117" i="6" s="1"/>
  <c r="AL117" i="6"/>
  <c r="I117" i="6"/>
  <c r="AG117" i="6"/>
  <c r="O117" i="6"/>
  <c r="AM117" i="6"/>
  <c r="U117" i="6"/>
  <c r="AA117" i="6"/>
  <c r="I60" i="6"/>
  <c r="O60" i="6"/>
  <c r="U60" i="6"/>
  <c r="V60" i="6" s="1"/>
  <c r="AA60" i="6"/>
  <c r="AF60" i="6"/>
  <c r="AL60" i="6"/>
  <c r="K60" i="6"/>
  <c r="R60" i="6"/>
  <c r="Z60" i="6"/>
  <c r="AB60" i="6" s="1"/>
  <c r="AG60" i="6"/>
  <c r="L60" i="6"/>
  <c r="T60" i="6"/>
  <c r="AI60" i="6"/>
  <c r="N60" i="6"/>
  <c r="P60" i="6" s="1"/>
  <c r="W60" i="6"/>
  <c r="Y60" i="6" s="1"/>
  <c r="AC60" i="6"/>
  <c r="AJ60" i="6"/>
  <c r="H60" i="6"/>
  <c r="J60" i="6" s="1"/>
  <c r="Q60" i="6"/>
  <c r="S60" i="6" s="1"/>
  <c r="X60" i="6"/>
  <c r="AD60" i="6"/>
  <c r="AM60" i="6"/>
  <c r="AL29" i="6"/>
  <c r="AF29" i="6"/>
  <c r="Z29" i="6"/>
  <c r="T29" i="6"/>
  <c r="N29" i="6"/>
  <c r="I29" i="6"/>
  <c r="AJ29" i="6"/>
  <c r="AD29" i="6"/>
  <c r="R29" i="6"/>
  <c r="L29" i="6"/>
  <c r="X29" i="6"/>
  <c r="AI29" i="6"/>
  <c r="AK29" i="6" s="1"/>
  <c r="AC29" i="6"/>
  <c r="W29" i="6"/>
  <c r="Q29" i="6"/>
  <c r="S29" i="6" s="1"/>
  <c r="K29" i="6"/>
  <c r="M29" i="6" s="1"/>
  <c r="AM29" i="6"/>
  <c r="AG29" i="6"/>
  <c r="AA29" i="6"/>
  <c r="U29" i="6"/>
  <c r="O29" i="6"/>
  <c r="H29" i="6"/>
  <c r="J29" i="6" s="1"/>
  <c r="L130" i="6"/>
  <c r="Q130" i="6"/>
  <c r="S130" i="6" s="1"/>
  <c r="AA130" i="6"/>
  <c r="AF130" i="6"/>
  <c r="AJ130" i="6"/>
  <c r="T130" i="6"/>
  <c r="Z130" i="6"/>
  <c r="AB130" i="6" s="1"/>
  <c r="AG130" i="6"/>
  <c r="AM130" i="6"/>
  <c r="I130" i="6"/>
  <c r="R130" i="6"/>
  <c r="AC130" i="6"/>
  <c r="AI130" i="6"/>
  <c r="AK130" i="6" s="1"/>
  <c r="O130" i="6"/>
  <c r="AD130" i="6"/>
  <c r="H130" i="6"/>
  <c r="U130" i="6"/>
  <c r="X130" i="6"/>
  <c r="K130" i="6"/>
  <c r="N130" i="6"/>
  <c r="AL130" i="6"/>
  <c r="AN130" i="6" s="1"/>
  <c r="W130" i="6"/>
  <c r="Y130" i="6" s="1"/>
  <c r="K107" i="6"/>
  <c r="M107" i="6" s="1"/>
  <c r="Q107" i="6"/>
  <c r="W107" i="6"/>
  <c r="AC107" i="6"/>
  <c r="AE107" i="6" s="1"/>
  <c r="AI107" i="6"/>
  <c r="AK107" i="6" s="1"/>
  <c r="L107" i="6"/>
  <c r="R107" i="6"/>
  <c r="X107" i="6"/>
  <c r="AD107" i="6"/>
  <c r="AJ107" i="6"/>
  <c r="H107" i="6"/>
  <c r="J107" i="6" s="1"/>
  <c r="N107" i="6"/>
  <c r="T107" i="6"/>
  <c r="Z107" i="6"/>
  <c r="AF107" i="6"/>
  <c r="AH107" i="6" s="1"/>
  <c r="AL107" i="6"/>
  <c r="I107" i="6"/>
  <c r="AG107" i="6"/>
  <c r="O107" i="6"/>
  <c r="AM107" i="6"/>
  <c r="U107" i="6"/>
  <c r="AA107" i="6"/>
  <c r="L77" i="6"/>
  <c r="R77" i="6"/>
  <c r="X77" i="6"/>
  <c r="AD77" i="6"/>
  <c r="AJ77" i="6"/>
  <c r="K77" i="6"/>
  <c r="M77" i="6" s="1"/>
  <c r="T77" i="6"/>
  <c r="AA77" i="6"/>
  <c r="AI77" i="6"/>
  <c r="AK77" i="6" s="1"/>
  <c r="N77" i="6"/>
  <c r="P77" i="6" s="1"/>
  <c r="U77" i="6"/>
  <c r="AC77" i="6"/>
  <c r="AE77" i="6" s="1"/>
  <c r="AL77" i="6"/>
  <c r="H77" i="6"/>
  <c r="J77" i="6" s="1"/>
  <c r="O77" i="6"/>
  <c r="W77" i="6"/>
  <c r="AF77" i="6"/>
  <c r="AM77" i="6"/>
  <c r="I77" i="6"/>
  <c r="Q77" i="6"/>
  <c r="Z77" i="6"/>
  <c r="AB77" i="6" s="1"/>
  <c r="AG77" i="6"/>
  <c r="AG49" i="6"/>
  <c r="AH49" i="6" s="1"/>
  <c r="AC49" i="6"/>
  <c r="AD49" i="6"/>
  <c r="L200" i="6"/>
  <c r="R200" i="6"/>
  <c r="X200" i="6"/>
  <c r="AD200" i="6"/>
  <c r="AJ200" i="6"/>
  <c r="N200" i="6"/>
  <c r="U200" i="6"/>
  <c r="AC200" i="6"/>
  <c r="AE200" i="6" s="1"/>
  <c r="AL200" i="6"/>
  <c r="O200" i="6"/>
  <c r="Z200" i="6"/>
  <c r="AI200" i="6"/>
  <c r="H200" i="6"/>
  <c r="J200" i="6" s="1"/>
  <c r="Q200" i="6"/>
  <c r="S200" i="6" s="1"/>
  <c r="AA200" i="6"/>
  <c r="AM200" i="6"/>
  <c r="K200" i="6"/>
  <c r="M200" i="6" s="1"/>
  <c r="AG200" i="6"/>
  <c r="I200" i="6"/>
  <c r="T200" i="6"/>
  <c r="V200" i="6" s="1"/>
  <c r="W200" i="6"/>
  <c r="AF200" i="6"/>
  <c r="AH200" i="6" s="1"/>
  <c r="I138" i="6"/>
  <c r="N138" i="6"/>
  <c r="T138" i="6"/>
  <c r="Z138" i="6"/>
  <c r="AB138" i="6" s="1"/>
  <c r="AF138" i="6"/>
  <c r="AJ138" i="6"/>
  <c r="L138" i="6"/>
  <c r="R138" i="6"/>
  <c r="AA138" i="6"/>
  <c r="AM138" i="6"/>
  <c r="O138" i="6"/>
  <c r="X138" i="6"/>
  <c r="AI138" i="6"/>
  <c r="H138" i="6"/>
  <c r="J138" i="6" s="1"/>
  <c r="Q138" i="6"/>
  <c r="S138" i="6" s="1"/>
  <c r="AC138" i="6"/>
  <c r="AG138" i="6"/>
  <c r="U138" i="6"/>
  <c r="AL138" i="6"/>
  <c r="AN138" i="6" s="1"/>
  <c r="W138" i="6"/>
  <c r="Y138" i="6" s="1"/>
  <c r="K138" i="6"/>
  <c r="AD138" i="6"/>
  <c r="H118" i="6"/>
  <c r="J118" i="6" s="1"/>
  <c r="N118" i="6"/>
  <c r="T118" i="6"/>
  <c r="I118" i="6"/>
  <c r="O118" i="6"/>
  <c r="U118" i="6"/>
  <c r="AA118" i="6"/>
  <c r="AG118" i="6"/>
  <c r="AM118" i="6"/>
  <c r="K118" i="6"/>
  <c r="Q118" i="6"/>
  <c r="W118" i="6"/>
  <c r="Y118" i="6" s="1"/>
  <c r="AC118" i="6"/>
  <c r="AI118" i="6"/>
  <c r="X118" i="6"/>
  <c r="AJ118" i="6"/>
  <c r="AK118" i="6" s="1"/>
  <c r="Z118" i="6"/>
  <c r="AB118" i="6" s="1"/>
  <c r="AL118" i="6"/>
  <c r="L118" i="6"/>
  <c r="AD118" i="6"/>
  <c r="R118" i="6"/>
  <c r="AF118" i="6"/>
  <c r="I91" i="6"/>
  <c r="O91" i="6"/>
  <c r="U91" i="6"/>
  <c r="AA91" i="6"/>
  <c r="AG91" i="6"/>
  <c r="AM91" i="6"/>
  <c r="K91" i="6"/>
  <c r="M91" i="6" s="1"/>
  <c r="Q91" i="6"/>
  <c r="S91" i="6" s="1"/>
  <c r="W91" i="6"/>
  <c r="AC91" i="6"/>
  <c r="AI91" i="6"/>
  <c r="AK91" i="6" s="1"/>
  <c r="L91" i="6"/>
  <c r="R91" i="6"/>
  <c r="X91" i="6"/>
  <c r="AD91" i="6"/>
  <c r="AJ91" i="6"/>
  <c r="Z91" i="6"/>
  <c r="H91" i="6"/>
  <c r="J91" i="6" s="1"/>
  <c r="AF91" i="6"/>
  <c r="AH91" i="6" s="1"/>
  <c r="N91" i="6"/>
  <c r="AL91" i="6"/>
  <c r="T91" i="6"/>
  <c r="V91" i="6" s="1"/>
  <c r="K61" i="6"/>
  <c r="M61" i="6" s="1"/>
  <c r="L61" i="6"/>
  <c r="R61" i="6"/>
  <c r="Z61" i="6"/>
  <c r="AG61" i="6"/>
  <c r="H61" i="6"/>
  <c r="Q61" i="6"/>
  <c r="S61" i="6" s="1"/>
  <c r="AA61" i="6"/>
  <c r="AJ61" i="6"/>
  <c r="I61" i="6"/>
  <c r="T61" i="6"/>
  <c r="V61" i="6" s="1"/>
  <c r="AC61" i="6"/>
  <c r="AE61" i="6" s="1"/>
  <c r="AL61" i="6"/>
  <c r="AN61" i="6" s="1"/>
  <c r="N61" i="6"/>
  <c r="W61" i="6"/>
  <c r="AF61" i="6"/>
  <c r="AH61" i="6" s="1"/>
  <c r="O61" i="6"/>
  <c r="X61" i="6"/>
  <c r="Y61" i="6" s="1"/>
  <c r="AI61" i="6"/>
  <c r="Z229" i="6"/>
  <c r="AB229" i="6" s="1"/>
  <c r="X229" i="6"/>
  <c r="W229" i="6"/>
  <c r="AC229" i="6"/>
  <c r="H229" i="6"/>
  <c r="J229" i="6" s="1"/>
  <c r="R229" i="6"/>
  <c r="S229" i="6" s="1"/>
  <c r="L202" i="6"/>
  <c r="M202" i="6" s="1"/>
  <c r="R202" i="6"/>
  <c r="X202" i="6"/>
  <c r="AD202" i="6"/>
  <c r="AJ202" i="6"/>
  <c r="K202" i="6"/>
  <c r="T202" i="6"/>
  <c r="V202" i="6" s="1"/>
  <c r="AA202" i="6"/>
  <c r="AI202" i="6"/>
  <c r="N202" i="6"/>
  <c r="W202" i="6"/>
  <c r="Y202" i="6" s="1"/>
  <c r="AG202" i="6"/>
  <c r="O202" i="6"/>
  <c r="Z202" i="6"/>
  <c r="AL202" i="6"/>
  <c r="AN202" i="6" s="1"/>
  <c r="I202" i="6"/>
  <c r="AF202" i="6"/>
  <c r="AC202" i="6"/>
  <c r="H202" i="6"/>
  <c r="J202" i="6" s="1"/>
  <c r="AM202" i="6"/>
  <c r="Q202" i="6"/>
  <c r="S202" i="6" s="1"/>
  <c r="U202" i="6"/>
  <c r="L237" i="6"/>
  <c r="H237" i="6"/>
  <c r="AA237" i="6"/>
  <c r="AD237" i="6"/>
  <c r="AE237" i="6" s="1"/>
  <c r="I237" i="6"/>
  <c r="AM237" i="6"/>
  <c r="AN237" i="6" s="1"/>
  <c r="U237" i="6"/>
  <c r="V237" i="6" s="1"/>
  <c r="K237" i="6"/>
  <c r="L181" i="6"/>
  <c r="H181" i="6"/>
  <c r="J181" i="6" s="1"/>
  <c r="R181" i="6"/>
  <c r="AJ181" i="6"/>
  <c r="Q181" i="6"/>
  <c r="S181" i="6" s="1"/>
  <c r="AL181" i="6"/>
  <c r="AN181" i="6" s="1"/>
  <c r="Z181" i="6"/>
  <c r="I181" i="6"/>
  <c r="O181" i="6"/>
  <c r="P181" i="6" s="1"/>
  <c r="AI181" i="6"/>
  <c r="AK181" i="6" s="1"/>
  <c r="AA181" i="6"/>
  <c r="K128" i="6"/>
  <c r="I128" i="6"/>
  <c r="Q128" i="6"/>
  <c r="S128" i="6" s="1"/>
  <c r="X128" i="6"/>
  <c r="AF128" i="6"/>
  <c r="AJ128" i="6"/>
  <c r="O128" i="6"/>
  <c r="Z128" i="6"/>
  <c r="R128" i="6"/>
  <c r="AI128" i="6"/>
  <c r="AK128" i="6" s="1"/>
  <c r="H128" i="6"/>
  <c r="J128" i="6" s="1"/>
  <c r="AA128" i="6"/>
  <c r="L128" i="6"/>
  <c r="U128" i="6"/>
  <c r="V128" i="6" s="1"/>
  <c r="AD128" i="6"/>
  <c r="AE128" i="6" s="1"/>
  <c r="AM128" i="6"/>
  <c r="AN128" i="6" s="1"/>
  <c r="N128" i="6"/>
  <c r="W128" i="6"/>
  <c r="Y128" i="6" s="1"/>
  <c r="AG128" i="6"/>
  <c r="I111" i="6"/>
  <c r="L111" i="6"/>
  <c r="R111" i="6"/>
  <c r="Z111" i="6"/>
  <c r="AB111" i="6" s="1"/>
  <c r="AF111" i="6"/>
  <c r="AH111" i="6" s="1"/>
  <c r="AM111" i="6"/>
  <c r="N111" i="6"/>
  <c r="T111" i="6"/>
  <c r="V111" i="6" s="1"/>
  <c r="AA111" i="6"/>
  <c r="AI111" i="6"/>
  <c r="H111" i="6"/>
  <c r="J111" i="6" s="1"/>
  <c r="O111" i="6"/>
  <c r="W111" i="6"/>
  <c r="AC111" i="6"/>
  <c r="AJ111" i="6"/>
  <c r="X111" i="6"/>
  <c r="AD111" i="6"/>
  <c r="K111" i="6"/>
  <c r="M111" i="6" s="1"/>
  <c r="AL111" i="6"/>
  <c r="AN111" i="6" s="1"/>
  <c r="Q111" i="6"/>
  <c r="S111" i="6" s="1"/>
  <c r="AA89" i="6"/>
  <c r="AL89" i="6"/>
  <c r="Z89" i="6"/>
  <c r="H68" i="6"/>
  <c r="J68" i="6" s="1"/>
  <c r="N68" i="6"/>
  <c r="P68" i="6" s="1"/>
  <c r="T68" i="6"/>
  <c r="Z68" i="6"/>
  <c r="AF68" i="6"/>
  <c r="AH68" i="6" s="1"/>
  <c r="AL68" i="6"/>
  <c r="L68" i="6"/>
  <c r="U68" i="6"/>
  <c r="AC68" i="6"/>
  <c r="AJ68" i="6"/>
  <c r="O68" i="6"/>
  <c r="W68" i="6"/>
  <c r="AD68" i="6"/>
  <c r="AM68" i="6"/>
  <c r="I68" i="6"/>
  <c r="Q68" i="6"/>
  <c r="X68" i="6"/>
  <c r="AG68" i="6"/>
  <c r="K68" i="6"/>
  <c r="M68" i="6" s="1"/>
  <c r="R68" i="6"/>
  <c r="AA68" i="6"/>
  <c r="AI68" i="6"/>
  <c r="AK68" i="6" s="1"/>
  <c r="H236" i="6"/>
  <c r="L236" i="6"/>
  <c r="R236" i="6"/>
  <c r="X236" i="6"/>
  <c r="AD236" i="6"/>
  <c r="AI236" i="6"/>
  <c r="Q236" i="6"/>
  <c r="S236" i="6" s="1"/>
  <c r="Z236" i="6"/>
  <c r="AB236" i="6" s="1"/>
  <c r="AF236" i="6"/>
  <c r="AM236" i="6"/>
  <c r="K236" i="6"/>
  <c r="M236" i="6" s="1"/>
  <c r="U236" i="6"/>
  <c r="I236" i="6"/>
  <c r="W236" i="6"/>
  <c r="Y236" i="6" s="1"/>
  <c r="AJ236" i="6"/>
  <c r="N236" i="6"/>
  <c r="AA236" i="6"/>
  <c r="AL236" i="6"/>
  <c r="AN236" i="6" s="1"/>
  <c r="T236" i="6"/>
  <c r="V236" i="6" s="1"/>
  <c r="AC236" i="6"/>
  <c r="AE236" i="6" s="1"/>
  <c r="AG236" i="6"/>
  <c r="O236" i="6"/>
  <c r="I178" i="6"/>
  <c r="O178" i="6"/>
  <c r="T178" i="6"/>
  <c r="Z178" i="6"/>
  <c r="AF178" i="6"/>
  <c r="AH178" i="6" s="1"/>
  <c r="AL178" i="6"/>
  <c r="K178" i="6"/>
  <c r="R178" i="6"/>
  <c r="X178" i="6"/>
  <c r="AG178" i="6"/>
  <c r="L178" i="6"/>
  <c r="AA178" i="6"/>
  <c r="AI178" i="6"/>
  <c r="AK178" i="6" s="1"/>
  <c r="U178" i="6"/>
  <c r="AJ178" i="6"/>
  <c r="H178" i="6"/>
  <c r="J178" i="6" s="1"/>
  <c r="W178" i="6"/>
  <c r="Y178" i="6" s="1"/>
  <c r="AM178" i="6"/>
  <c r="Q178" i="6"/>
  <c r="N178" i="6"/>
  <c r="P178" i="6" s="1"/>
  <c r="AC178" i="6"/>
  <c r="AE178" i="6" s="1"/>
  <c r="AD178" i="6"/>
  <c r="H110" i="6"/>
  <c r="N110" i="6"/>
  <c r="P110" i="6" s="1"/>
  <c r="T110" i="6"/>
  <c r="V110" i="6" s="1"/>
  <c r="Z110" i="6"/>
  <c r="AF110" i="6"/>
  <c r="AL110" i="6"/>
  <c r="AN110" i="6" s="1"/>
  <c r="I110" i="6"/>
  <c r="O110" i="6"/>
  <c r="U110" i="6"/>
  <c r="AA110" i="6"/>
  <c r="AG110" i="6"/>
  <c r="AM110" i="6"/>
  <c r="K110" i="6"/>
  <c r="Q110" i="6"/>
  <c r="S110" i="6" s="1"/>
  <c r="W110" i="6"/>
  <c r="AC110" i="6"/>
  <c r="AI110" i="6"/>
  <c r="AD110" i="6"/>
  <c r="L110" i="6"/>
  <c r="AJ110" i="6"/>
  <c r="R110" i="6"/>
  <c r="X110" i="6"/>
  <c r="L94" i="6"/>
  <c r="R94" i="6"/>
  <c r="X94" i="6"/>
  <c r="AD94" i="6"/>
  <c r="AJ94" i="6"/>
  <c r="H94" i="6"/>
  <c r="N94" i="6"/>
  <c r="T94" i="6"/>
  <c r="V94" i="6" s="1"/>
  <c r="Z94" i="6"/>
  <c r="AB94" i="6" s="1"/>
  <c r="AF94" i="6"/>
  <c r="AL94" i="6"/>
  <c r="I94" i="6"/>
  <c r="O94" i="6"/>
  <c r="U94" i="6"/>
  <c r="AA94" i="6"/>
  <c r="AG94" i="6"/>
  <c r="AM94" i="6"/>
  <c r="W94" i="6"/>
  <c r="Y94" i="6" s="1"/>
  <c r="AC94" i="6"/>
  <c r="K94" i="6"/>
  <c r="AI94" i="6"/>
  <c r="AK94" i="6" s="1"/>
  <c r="Q94" i="6"/>
  <c r="S94" i="6" s="1"/>
  <c r="I78" i="6"/>
  <c r="O78" i="6"/>
  <c r="U78" i="6"/>
  <c r="V78" i="6" s="1"/>
  <c r="AA78" i="6"/>
  <c r="AG78" i="6"/>
  <c r="AM78" i="6"/>
  <c r="K78" i="6"/>
  <c r="R78" i="6"/>
  <c r="Z78" i="6"/>
  <c r="AI78" i="6"/>
  <c r="L78" i="6"/>
  <c r="T78" i="6"/>
  <c r="AC78" i="6"/>
  <c r="AJ78" i="6"/>
  <c r="N78" i="6"/>
  <c r="P78" i="6" s="1"/>
  <c r="W78" i="6"/>
  <c r="Y78" i="6" s="1"/>
  <c r="AD78" i="6"/>
  <c r="AL78" i="6"/>
  <c r="AN78" i="6" s="1"/>
  <c r="H78" i="6"/>
  <c r="J78" i="6" s="1"/>
  <c r="Q78" i="6"/>
  <c r="S78" i="6" s="1"/>
  <c r="X78" i="6"/>
  <c r="AF78" i="6"/>
  <c r="AH78" i="6" s="1"/>
  <c r="I62" i="6"/>
  <c r="H62" i="6"/>
  <c r="Q62" i="6"/>
  <c r="Z62" i="6"/>
  <c r="AB62" i="6" s="1"/>
  <c r="AF62" i="6"/>
  <c r="AH62" i="6" s="1"/>
  <c r="O62" i="6"/>
  <c r="AA62" i="6"/>
  <c r="AL62" i="6"/>
  <c r="AN62" i="6" s="1"/>
  <c r="R62" i="6"/>
  <c r="AC62" i="6"/>
  <c r="AM62" i="6"/>
  <c r="L62" i="6"/>
  <c r="M62" i="6" s="1"/>
  <c r="T62" i="6"/>
  <c r="V62" i="6" s="1"/>
  <c r="AD62" i="6"/>
  <c r="N62" i="6"/>
  <c r="X62" i="6"/>
  <c r="Y62" i="6" s="1"/>
  <c r="AJ62" i="6"/>
  <c r="AK62" i="6" s="1"/>
  <c r="Q46" i="6"/>
  <c r="S46" i="6" s="1"/>
  <c r="H46" i="6"/>
  <c r="N46" i="6"/>
  <c r="P46" i="6" s="1"/>
  <c r="W46" i="6"/>
  <c r="AF46" i="6"/>
  <c r="AL46" i="6"/>
  <c r="L46" i="6"/>
  <c r="X46" i="6"/>
  <c r="AI46" i="6"/>
  <c r="O46" i="6"/>
  <c r="Z46" i="6"/>
  <c r="AJ46" i="6"/>
  <c r="I46" i="6"/>
  <c r="T46" i="6"/>
  <c r="AA46" i="6"/>
  <c r="AM46" i="6"/>
  <c r="K46" i="6"/>
  <c r="U46" i="6"/>
  <c r="AG46" i="6"/>
  <c r="AH46" i="6" s="1"/>
  <c r="H248" i="6"/>
  <c r="N248" i="6"/>
  <c r="T248" i="6"/>
  <c r="Z248" i="6"/>
  <c r="AF248" i="6"/>
  <c r="AH248" i="6" s="1"/>
  <c r="AL248" i="6"/>
  <c r="K248" i="6"/>
  <c r="R248" i="6"/>
  <c r="AA248" i="6"/>
  <c r="AI248" i="6"/>
  <c r="O248" i="6"/>
  <c r="X248" i="6"/>
  <c r="AJ248" i="6"/>
  <c r="U248" i="6"/>
  <c r="AG248" i="6"/>
  <c r="I248" i="6"/>
  <c r="W248" i="6"/>
  <c r="Y248" i="6" s="1"/>
  <c r="AM248" i="6"/>
  <c r="AN248" i="6" s="1"/>
  <c r="AD248" i="6"/>
  <c r="L248" i="6"/>
  <c r="Q248" i="6"/>
  <c r="S248" i="6" s="1"/>
  <c r="AC248" i="6"/>
  <c r="AE248" i="6" s="1"/>
  <c r="L220" i="6"/>
  <c r="R220" i="6"/>
  <c r="X220" i="6"/>
  <c r="AD220" i="6"/>
  <c r="AJ220" i="6"/>
  <c r="I220" i="6"/>
  <c r="Q220" i="6"/>
  <c r="S220" i="6" s="1"/>
  <c r="Z220" i="6"/>
  <c r="AG220" i="6"/>
  <c r="K220" i="6"/>
  <c r="M220" i="6" s="1"/>
  <c r="U220" i="6"/>
  <c r="AF220" i="6"/>
  <c r="N220" i="6"/>
  <c r="W220" i="6"/>
  <c r="AI220" i="6"/>
  <c r="AK220" i="6" s="1"/>
  <c r="T220" i="6"/>
  <c r="AM220" i="6"/>
  <c r="AA220" i="6"/>
  <c r="AC220" i="6"/>
  <c r="AE220" i="6" s="1"/>
  <c r="O220" i="6"/>
  <c r="AL220" i="6"/>
  <c r="AN220" i="6" s="1"/>
  <c r="H220" i="6"/>
  <c r="J220" i="6" s="1"/>
  <c r="H192" i="6"/>
  <c r="J192" i="6" s="1"/>
  <c r="N192" i="6"/>
  <c r="T192" i="6"/>
  <c r="AD192" i="6"/>
  <c r="AJ192" i="6"/>
  <c r="I192" i="6"/>
  <c r="Q192" i="6"/>
  <c r="X192" i="6"/>
  <c r="AF192" i="6"/>
  <c r="AM192" i="6"/>
  <c r="K192" i="6"/>
  <c r="R192" i="6"/>
  <c r="Z192" i="6"/>
  <c r="AB192" i="6" s="1"/>
  <c r="AG192" i="6"/>
  <c r="L192" i="6"/>
  <c r="M192" i="6" s="1"/>
  <c r="AA192" i="6"/>
  <c r="O192" i="6"/>
  <c r="AC192" i="6"/>
  <c r="W192" i="6"/>
  <c r="AI192" i="6"/>
  <c r="AK192" i="6" s="1"/>
  <c r="AL192" i="6"/>
  <c r="AN192" i="6" s="1"/>
  <c r="U192" i="6"/>
  <c r="I162" i="6"/>
  <c r="O162" i="6"/>
  <c r="U162" i="6"/>
  <c r="V162" i="6" s="1"/>
  <c r="AA162" i="6"/>
  <c r="AG162" i="6"/>
  <c r="AL162" i="6"/>
  <c r="H162" i="6"/>
  <c r="J162" i="6" s="1"/>
  <c r="Q162" i="6"/>
  <c r="X162" i="6"/>
  <c r="AF162" i="6"/>
  <c r="AH162" i="6" s="1"/>
  <c r="AM162" i="6"/>
  <c r="R162" i="6"/>
  <c r="AC162" i="6"/>
  <c r="AJ162" i="6"/>
  <c r="K162" i="6"/>
  <c r="T162" i="6"/>
  <c r="AD162" i="6"/>
  <c r="W162" i="6"/>
  <c r="Y162" i="6" s="1"/>
  <c r="Z162" i="6"/>
  <c r="AB162" i="6" s="1"/>
  <c r="N162" i="6"/>
  <c r="AI162" i="6"/>
  <c r="L162" i="6"/>
  <c r="H246" i="6"/>
  <c r="N246" i="6"/>
  <c r="T246" i="6"/>
  <c r="Z246" i="6"/>
  <c r="AF246" i="6"/>
  <c r="AL246" i="6"/>
  <c r="L246" i="6"/>
  <c r="U246" i="6"/>
  <c r="AC246" i="6"/>
  <c r="AE246" i="6" s="1"/>
  <c r="AJ246" i="6"/>
  <c r="Q246" i="6"/>
  <c r="AA246" i="6"/>
  <c r="AM246" i="6"/>
  <c r="O246" i="6"/>
  <c r="AD246" i="6"/>
  <c r="R246" i="6"/>
  <c r="AG246" i="6"/>
  <c r="K246" i="6"/>
  <c r="M246" i="6" s="1"/>
  <c r="W246" i="6"/>
  <c r="X246" i="6"/>
  <c r="I246" i="6"/>
  <c r="J246" i="6" s="1"/>
  <c r="AI246" i="6"/>
  <c r="AK246" i="6" s="1"/>
  <c r="L218" i="6"/>
  <c r="R218" i="6"/>
  <c r="X218" i="6"/>
  <c r="AD218" i="6"/>
  <c r="AE218" i="6" s="1"/>
  <c r="AJ218" i="6"/>
  <c r="K218" i="6"/>
  <c r="M218" i="6" s="1"/>
  <c r="T218" i="6"/>
  <c r="V218" i="6" s="1"/>
  <c r="AA218" i="6"/>
  <c r="AI218" i="6"/>
  <c r="AK218" i="6" s="1"/>
  <c r="N218" i="6"/>
  <c r="P218" i="6" s="1"/>
  <c r="W218" i="6"/>
  <c r="Y218" i="6" s="1"/>
  <c r="AG218" i="6"/>
  <c r="O218" i="6"/>
  <c r="Z218" i="6"/>
  <c r="AB218" i="6" s="1"/>
  <c r="AL218" i="6"/>
  <c r="U218" i="6"/>
  <c r="H218" i="6"/>
  <c r="AF218" i="6"/>
  <c r="AH218" i="6" s="1"/>
  <c r="I218" i="6"/>
  <c r="AM218" i="6"/>
  <c r="AC218" i="6"/>
  <c r="Q218" i="6"/>
  <c r="S218" i="6" s="1"/>
  <c r="L189" i="6"/>
  <c r="M189" i="6" s="1"/>
  <c r="I189" i="6"/>
  <c r="J189" i="6" s="1"/>
  <c r="AD189" i="6"/>
  <c r="L161" i="6"/>
  <c r="R161" i="6"/>
  <c r="X161" i="6"/>
  <c r="AD161" i="6"/>
  <c r="AJ161" i="6"/>
  <c r="I161" i="6"/>
  <c r="Q161" i="6"/>
  <c r="Z161" i="6"/>
  <c r="AG161" i="6"/>
  <c r="H161" i="6"/>
  <c r="J161" i="6" s="1"/>
  <c r="T161" i="6"/>
  <c r="AC161" i="6"/>
  <c r="AE161" i="6" s="1"/>
  <c r="AM161" i="6"/>
  <c r="K161" i="6"/>
  <c r="M161" i="6" s="1"/>
  <c r="U161" i="6"/>
  <c r="AF161" i="6"/>
  <c r="N161" i="6"/>
  <c r="AI161" i="6"/>
  <c r="AK161" i="6" s="1"/>
  <c r="O161" i="6"/>
  <c r="AL161" i="6"/>
  <c r="W161" i="6"/>
  <c r="Y161" i="6" s="1"/>
  <c r="AA161" i="6"/>
  <c r="L244" i="6"/>
  <c r="R244" i="6"/>
  <c r="X244" i="6"/>
  <c r="AD244" i="6"/>
  <c r="AJ244" i="6"/>
  <c r="K244" i="6"/>
  <c r="T244" i="6"/>
  <c r="AA244" i="6"/>
  <c r="AI244" i="6"/>
  <c r="AK244" i="6" s="1"/>
  <c r="I244" i="6"/>
  <c r="U244" i="6"/>
  <c r="AF244" i="6"/>
  <c r="AH244" i="6" s="1"/>
  <c r="Q244" i="6"/>
  <c r="S244" i="6" s="1"/>
  <c r="AG244" i="6"/>
  <c r="H244" i="6"/>
  <c r="J244" i="6" s="1"/>
  <c r="W244" i="6"/>
  <c r="Y244" i="6" s="1"/>
  <c r="AL244" i="6"/>
  <c r="AC244" i="6"/>
  <c r="N244" i="6"/>
  <c r="P244" i="6" s="1"/>
  <c r="AM244" i="6"/>
  <c r="AN244" i="6" s="1"/>
  <c r="O244" i="6"/>
  <c r="Z244" i="6"/>
  <c r="H222" i="6"/>
  <c r="N222" i="6"/>
  <c r="T222" i="6"/>
  <c r="Z222" i="6"/>
  <c r="AF222" i="6"/>
  <c r="I222" i="6"/>
  <c r="Q222" i="6"/>
  <c r="S222" i="6" s="1"/>
  <c r="X222" i="6"/>
  <c r="AG222" i="6"/>
  <c r="AM222" i="6"/>
  <c r="L222" i="6"/>
  <c r="W222" i="6"/>
  <c r="Y222" i="6" s="1"/>
  <c r="AI222" i="6"/>
  <c r="AK222" i="6" s="1"/>
  <c r="O222" i="6"/>
  <c r="AA222" i="6"/>
  <c r="AJ222" i="6"/>
  <c r="U222" i="6"/>
  <c r="K222" i="6"/>
  <c r="M222" i="6" s="1"/>
  <c r="AL222" i="6"/>
  <c r="R222" i="6"/>
  <c r="AD222" i="6"/>
  <c r="AC222" i="6"/>
  <c r="AE222" i="6" s="1"/>
  <c r="I201" i="6"/>
  <c r="O201" i="6"/>
  <c r="U201" i="6"/>
  <c r="AA201" i="6"/>
  <c r="AG201" i="6"/>
  <c r="AM201" i="6"/>
  <c r="L201" i="6"/>
  <c r="T201" i="6"/>
  <c r="V201" i="6" s="1"/>
  <c r="AC201" i="6"/>
  <c r="AJ201" i="6"/>
  <c r="N201" i="6"/>
  <c r="P201" i="6" s="1"/>
  <c r="X201" i="6"/>
  <c r="Y201" i="6" s="1"/>
  <c r="AI201" i="6"/>
  <c r="AK201" i="6" s="1"/>
  <c r="Q201" i="6"/>
  <c r="Z201" i="6"/>
  <c r="AB201" i="6" s="1"/>
  <c r="AL201" i="6"/>
  <c r="AN201" i="6" s="1"/>
  <c r="W201" i="6"/>
  <c r="H201" i="6"/>
  <c r="AF201" i="6"/>
  <c r="K201" i="6"/>
  <c r="M201" i="6" s="1"/>
  <c r="AD201" i="6"/>
  <c r="R201" i="6"/>
  <c r="H180" i="6"/>
  <c r="N180" i="6"/>
  <c r="X180" i="6"/>
  <c r="AC180" i="6"/>
  <c r="AI180" i="6"/>
  <c r="AK180" i="6" s="1"/>
  <c r="I180" i="6"/>
  <c r="Q180" i="6"/>
  <c r="S180" i="6" s="1"/>
  <c r="W180" i="6"/>
  <c r="AD180" i="6"/>
  <c r="AL180" i="6"/>
  <c r="AN180" i="6" s="1"/>
  <c r="K180" i="6"/>
  <c r="M180" i="6" s="1"/>
  <c r="R180" i="6"/>
  <c r="Z180" i="6"/>
  <c r="AF180" i="6"/>
  <c r="AM180" i="6"/>
  <c r="L180" i="6"/>
  <c r="AA180" i="6"/>
  <c r="O180" i="6"/>
  <c r="AJ180" i="6"/>
  <c r="U180" i="6"/>
  <c r="AG180" i="6"/>
  <c r="AH180" i="6" s="1"/>
  <c r="T180" i="6"/>
  <c r="V180" i="6" s="1"/>
  <c r="K158" i="6"/>
  <c r="M158" i="6" s="1"/>
  <c r="U158" i="6"/>
  <c r="V158" i="6" s="1"/>
  <c r="H158" i="6"/>
  <c r="AJ158" i="6"/>
  <c r="AK158" i="6" s="1"/>
  <c r="AG158" i="6"/>
  <c r="AH158" i="6" s="1"/>
  <c r="W158" i="6"/>
  <c r="Y158" i="6" s="1"/>
  <c r="I158" i="6"/>
  <c r="K247" i="6"/>
  <c r="M247" i="6" s="1"/>
  <c r="Q247" i="6"/>
  <c r="W247" i="6"/>
  <c r="AC247" i="6"/>
  <c r="AI247" i="6"/>
  <c r="L247" i="6"/>
  <c r="T247" i="6"/>
  <c r="AA247" i="6"/>
  <c r="AB247" i="6" s="1"/>
  <c r="AJ247" i="6"/>
  <c r="O247" i="6"/>
  <c r="Z247" i="6"/>
  <c r="AL247" i="6"/>
  <c r="I247" i="6"/>
  <c r="X247" i="6"/>
  <c r="AM247" i="6"/>
  <c r="N247" i="6"/>
  <c r="P247" i="6" s="1"/>
  <c r="AD247" i="6"/>
  <c r="H247" i="6"/>
  <c r="AG247" i="6"/>
  <c r="R247" i="6"/>
  <c r="U247" i="6"/>
  <c r="AF247" i="6"/>
  <c r="L231" i="6"/>
  <c r="R231" i="6"/>
  <c r="S231" i="6" s="1"/>
  <c r="X231" i="6"/>
  <c r="AD231" i="6"/>
  <c r="AJ231" i="6"/>
  <c r="I231" i="6"/>
  <c r="Q231" i="6"/>
  <c r="Z231" i="6"/>
  <c r="AG231" i="6"/>
  <c r="K231" i="6"/>
  <c r="M231" i="6" s="1"/>
  <c r="T231" i="6"/>
  <c r="V231" i="6" s="1"/>
  <c r="AA231" i="6"/>
  <c r="AI231" i="6"/>
  <c r="AK231" i="6" s="1"/>
  <c r="H231" i="6"/>
  <c r="J231" i="6" s="1"/>
  <c r="W231" i="6"/>
  <c r="Y231" i="6" s="1"/>
  <c r="AM231" i="6"/>
  <c r="U231" i="6"/>
  <c r="AC231" i="6"/>
  <c r="AE231" i="6" s="1"/>
  <c r="O231" i="6"/>
  <c r="AF231" i="6"/>
  <c r="AH231" i="6" s="1"/>
  <c r="AL231" i="6"/>
  <c r="N231" i="6"/>
  <c r="P231" i="6" s="1"/>
  <c r="K215" i="6"/>
  <c r="Q215" i="6"/>
  <c r="W215" i="6"/>
  <c r="AC215" i="6"/>
  <c r="AI215" i="6"/>
  <c r="AK215" i="6" s="1"/>
  <c r="AM215" i="6"/>
  <c r="H215" i="6"/>
  <c r="O215" i="6"/>
  <c r="X215" i="6"/>
  <c r="AF215" i="6"/>
  <c r="AL215" i="6"/>
  <c r="R215" i="6"/>
  <c r="S215" i="6" s="1"/>
  <c r="AA215" i="6"/>
  <c r="I215" i="6"/>
  <c r="T215" i="6"/>
  <c r="AD215" i="6"/>
  <c r="N215" i="6"/>
  <c r="AJ215" i="6"/>
  <c r="U215" i="6"/>
  <c r="V215" i="6" s="1"/>
  <c r="Z215" i="6"/>
  <c r="AB215" i="6" s="1"/>
  <c r="L215" i="6"/>
  <c r="M215" i="6" s="1"/>
  <c r="AG215" i="6"/>
  <c r="I199" i="6"/>
  <c r="O199" i="6"/>
  <c r="U199" i="6"/>
  <c r="AA199" i="6"/>
  <c r="AG199" i="6"/>
  <c r="AM199" i="6"/>
  <c r="L199" i="6"/>
  <c r="T199" i="6"/>
  <c r="AC199" i="6"/>
  <c r="N199" i="6"/>
  <c r="P199" i="6" s="1"/>
  <c r="W199" i="6"/>
  <c r="AD199" i="6"/>
  <c r="AL199" i="6"/>
  <c r="H199" i="6"/>
  <c r="J199" i="6" s="1"/>
  <c r="X199" i="6"/>
  <c r="Y199" i="6" s="1"/>
  <c r="AJ199" i="6"/>
  <c r="K199" i="6"/>
  <c r="Z199" i="6"/>
  <c r="R199" i="6"/>
  <c r="Q199" i="6"/>
  <c r="AI199" i="6"/>
  <c r="AF199" i="6"/>
  <c r="AH199" i="6" s="1"/>
  <c r="H183" i="6"/>
  <c r="J183" i="6" s="1"/>
  <c r="N183" i="6"/>
  <c r="P183" i="6" s="1"/>
  <c r="T183" i="6"/>
  <c r="X183" i="6"/>
  <c r="AD183" i="6"/>
  <c r="AI183" i="6"/>
  <c r="O183" i="6"/>
  <c r="AC183" i="6"/>
  <c r="AE183" i="6" s="1"/>
  <c r="AJ183" i="6"/>
  <c r="I183" i="6"/>
  <c r="Q183" i="6"/>
  <c r="W183" i="6"/>
  <c r="Y183" i="6" s="1"/>
  <c r="AL183" i="6"/>
  <c r="K183" i="6"/>
  <c r="Z183" i="6"/>
  <c r="AM183" i="6"/>
  <c r="L183" i="6"/>
  <c r="AA183" i="6"/>
  <c r="AG183" i="6"/>
  <c r="R183" i="6"/>
  <c r="U183" i="6"/>
  <c r="AF183" i="6"/>
  <c r="AH183" i="6" s="1"/>
  <c r="H167" i="6"/>
  <c r="N167" i="6"/>
  <c r="P167" i="6" s="1"/>
  <c r="U167" i="6"/>
  <c r="AC167" i="6"/>
  <c r="AJ167" i="6"/>
  <c r="Q167" i="6"/>
  <c r="S167" i="6" s="1"/>
  <c r="Z167" i="6"/>
  <c r="AI167" i="6"/>
  <c r="AK167" i="6" s="1"/>
  <c r="R167" i="6"/>
  <c r="AD167" i="6"/>
  <c r="I167" i="6"/>
  <c r="T167" i="6"/>
  <c r="AF167" i="6"/>
  <c r="AH167" i="6" s="1"/>
  <c r="K167" i="6"/>
  <c r="AL167" i="6"/>
  <c r="AN167" i="6" s="1"/>
  <c r="L167" i="6"/>
  <c r="AM167" i="6"/>
  <c r="W167" i="6"/>
  <c r="AA167" i="6"/>
  <c r="L151" i="6"/>
  <c r="U151" i="6"/>
  <c r="AF151" i="6"/>
  <c r="AH151" i="6" s="1"/>
  <c r="H151" i="6"/>
  <c r="J151" i="6" s="1"/>
  <c r="R151" i="6"/>
  <c r="AD151" i="6"/>
  <c r="T151" i="6"/>
  <c r="V151" i="6" s="1"/>
  <c r="AL151" i="6"/>
  <c r="AN151" i="6" s="1"/>
  <c r="I151" i="6"/>
  <c r="AA151" i="6"/>
  <c r="AB151" i="6" s="1"/>
  <c r="AC151" i="6"/>
  <c r="AE151" i="6" s="1"/>
  <c r="AJ151" i="6"/>
  <c r="AK151" i="6" s="1"/>
  <c r="Q151" i="6"/>
  <c r="S151" i="6" s="1"/>
  <c r="K151" i="6"/>
  <c r="AN89" i="6"/>
  <c r="H104" i="6"/>
  <c r="J104" i="6" s="1"/>
  <c r="AH54" i="6"/>
  <c r="AE70" i="6"/>
  <c r="H37" i="6"/>
  <c r="J37" i="6" s="1"/>
  <c r="Y54" i="6"/>
  <c r="S38" i="6"/>
  <c r="H72" i="6"/>
  <c r="J72" i="6" s="1"/>
  <c r="AN113" i="6"/>
  <c r="Y87" i="6"/>
  <c r="M95" i="6"/>
  <c r="H103" i="6"/>
  <c r="J103" i="6" s="1"/>
  <c r="Y82" i="6"/>
  <c r="AB98" i="6"/>
  <c r="M98" i="6"/>
  <c r="AK145" i="6"/>
  <c r="AE164" i="6"/>
  <c r="AK173" i="6"/>
  <c r="S164" i="6"/>
  <c r="J150" i="6"/>
  <c r="Y167" i="6"/>
  <c r="M181" i="6"/>
  <c r="AB190" i="6"/>
  <c r="AH206" i="6"/>
  <c r="AE189" i="6"/>
  <c r="AH205" i="6"/>
  <c r="AE229" i="6"/>
  <c r="AB237" i="6"/>
  <c r="AB245" i="6"/>
  <c r="I126" i="6"/>
  <c r="O126" i="6"/>
  <c r="U126" i="6"/>
  <c r="AA126" i="6"/>
  <c r="AG126" i="6"/>
  <c r="AM126" i="6"/>
  <c r="H126" i="6"/>
  <c r="Q126" i="6"/>
  <c r="X126" i="6"/>
  <c r="AF126" i="6"/>
  <c r="AH126" i="6" s="1"/>
  <c r="K126" i="6"/>
  <c r="R126" i="6"/>
  <c r="Z126" i="6"/>
  <c r="AB126" i="6" s="1"/>
  <c r="AI126" i="6"/>
  <c r="L126" i="6"/>
  <c r="M126" i="6" s="1"/>
  <c r="T126" i="6"/>
  <c r="AC126" i="6"/>
  <c r="AJ126" i="6"/>
  <c r="N126" i="6"/>
  <c r="W126" i="6"/>
  <c r="AD126" i="6"/>
  <c r="AL126" i="6"/>
  <c r="AN126" i="6" s="1"/>
  <c r="AA72" i="6"/>
  <c r="AB72" i="6" s="1"/>
  <c r="U72" i="6"/>
  <c r="V72" i="6" s="1"/>
  <c r="N33" i="6"/>
  <c r="P33" i="6" s="1"/>
  <c r="H33" i="6"/>
  <c r="Q33" i="6"/>
  <c r="AD33" i="6"/>
  <c r="AM33" i="6"/>
  <c r="I33" i="6"/>
  <c r="R33" i="6"/>
  <c r="Z33" i="6"/>
  <c r="AI33" i="6"/>
  <c r="L33" i="6"/>
  <c r="AC33" i="6"/>
  <c r="AE33" i="6" s="1"/>
  <c r="T33" i="6"/>
  <c r="AJ33" i="6"/>
  <c r="U33" i="6"/>
  <c r="AL33" i="6"/>
  <c r="K33" i="6"/>
  <c r="AA33" i="6"/>
  <c r="X96" i="6"/>
  <c r="N96" i="6"/>
  <c r="P96" i="6" s="1"/>
  <c r="Z96" i="6"/>
  <c r="AB96" i="6" s="1"/>
  <c r="Q96" i="6"/>
  <c r="S96" i="6" s="1"/>
  <c r="W96" i="6"/>
  <c r="Y96" i="6" s="1"/>
  <c r="O39" i="6"/>
  <c r="N39" i="6"/>
  <c r="AG39" i="6"/>
  <c r="AF39" i="6"/>
  <c r="AH39" i="6" s="1"/>
  <c r="U121" i="6"/>
  <c r="K121" i="6"/>
  <c r="M121" i="6" s="1"/>
  <c r="AJ121" i="6"/>
  <c r="AK121" i="6" s="1"/>
  <c r="T121" i="6"/>
  <c r="V121" i="6" s="1"/>
  <c r="AL121" i="6"/>
  <c r="W121" i="6"/>
  <c r="Y121" i="6" s="1"/>
  <c r="Z121" i="6"/>
  <c r="AB121" i="6" s="1"/>
  <c r="H121" i="6"/>
  <c r="J121" i="6" s="1"/>
  <c r="AM121" i="6"/>
  <c r="I121" i="6"/>
  <c r="K172" i="6"/>
  <c r="H172" i="6"/>
  <c r="O172" i="6"/>
  <c r="W172" i="6"/>
  <c r="AC172" i="6"/>
  <c r="AJ172" i="6"/>
  <c r="AK172" i="6" s="1"/>
  <c r="N172" i="6"/>
  <c r="P172" i="6" s="1"/>
  <c r="X172" i="6"/>
  <c r="AG172" i="6"/>
  <c r="AH172" i="6" s="1"/>
  <c r="Q172" i="6"/>
  <c r="AA172" i="6"/>
  <c r="AM172" i="6"/>
  <c r="R172" i="6"/>
  <c r="AD172" i="6"/>
  <c r="T172" i="6"/>
  <c r="V172" i="6" s="1"/>
  <c r="Z172" i="6"/>
  <c r="L172" i="6"/>
  <c r="I172" i="6"/>
  <c r="AI172" i="6"/>
  <c r="AL172" i="6"/>
  <c r="AN172" i="6" s="1"/>
  <c r="L103" i="6"/>
  <c r="M103" i="6" s="1"/>
  <c r="U103" i="6"/>
  <c r="AG103" i="6"/>
  <c r="N103" i="6"/>
  <c r="Z103" i="6"/>
  <c r="AB103" i="6" s="1"/>
  <c r="AI103" i="6"/>
  <c r="AK103" i="6" s="1"/>
  <c r="O103" i="6"/>
  <c r="AA103" i="6"/>
  <c r="AJ103" i="6"/>
  <c r="AF103" i="6"/>
  <c r="AH103" i="6" s="1"/>
  <c r="T103" i="6"/>
  <c r="U45" i="6"/>
  <c r="K45" i="6"/>
  <c r="M45" i="6" s="1"/>
  <c r="T45" i="6"/>
  <c r="V45" i="6" s="1"/>
  <c r="AD45" i="6"/>
  <c r="I45" i="6"/>
  <c r="Z45" i="6"/>
  <c r="AJ45" i="6"/>
  <c r="AK45" i="6" s="1"/>
  <c r="N45" i="6"/>
  <c r="P45" i="6" s="1"/>
  <c r="L45" i="6"/>
  <c r="AA45" i="6"/>
  <c r="AL45" i="6"/>
  <c r="AN45" i="6" s="1"/>
  <c r="Q45" i="6"/>
  <c r="AC45" i="6"/>
  <c r="H45" i="6"/>
  <c r="J45" i="6" s="1"/>
  <c r="R45" i="6"/>
  <c r="AF45" i="6"/>
  <c r="AH45" i="6" s="1"/>
  <c r="K31" i="6"/>
  <c r="Q31" i="6"/>
  <c r="W31" i="6"/>
  <c r="Y31" i="6" s="1"/>
  <c r="AC31" i="6"/>
  <c r="AE31" i="6" s="1"/>
  <c r="AI31" i="6"/>
  <c r="L31" i="6"/>
  <c r="M31" i="6" s="1"/>
  <c r="R31" i="6"/>
  <c r="S31" i="6" s="1"/>
  <c r="X31" i="6"/>
  <c r="AD31" i="6"/>
  <c r="AJ31" i="6"/>
  <c r="I31" i="6"/>
  <c r="U31" i="6"/>
  <c r="AG31" i="6"/>
  <c r="N31" i="6"/>
  <c r="P31" i="6" s="1"/>
  <c r="Z31" i="6"/>
  <c r="AB31" i="6" s="1"/>
  <c r="AL31" i="6"/>
  <c r="O31" i="6"/>
  <c r="AA31" i="6"/>
  <c r="AM31" i="6"/>
  <c r="H31" i="6"/>
  <c r="T31" i="6"/>
  <c r="AF31" i="6"/>
  <c r="AH31" i="6" s="1"/>
  <c r="L125" i="6"/>
  <c r="R125" i="6"/>
  <c r="X125" i="6"/>
  <c r="AD125" i="6"/>
  <c r="AJ125" i="6"/>
  <c r="H125" i="6"/>
  <c r="J125" i="6" s="1"/>
  <c r="I125" i="6"/>
  <c r="Q125" i="6"/>
  <c r="S125" i="6" s="1"/>
  <c r="Z125" i="6"/>
  <c r="AG125" i="6"/>
  <c r="K125" i="6"/>
  <c r="T125" i="6"/>
  <c r="V125" i="6" s="1"/>
  <c r="AA125" i="6"/>
  <c r="AI125" i="6"/>
  <c r="N125" i="6"/>
  <c r="U125" i="6"/>
  <c r="AC125" i="6"/>
  <c r="AE125" i="6" s="1"/>
  <c r="AL125" i="6"/>
  <c r="O125" i="6"/>
  <c r="W125" i="6"/>
  <c r="Y125" i="6" s="1"/>
  <c r="AF125" i="6"/>
  <c r="AH125" i="6" s="1"/>
  <c r="AM125" i="6"/>
  <c r="I99" i="6"/>
  <c r="O99" i="6"/>
  <c r="T99" i="6"/>
  <c r="V99" i="6" s="1"/>
  <c r="Z99" i="6"/>
  <c r="AB99" i="6" s="1"/>
  <c r="AF99" i="6"/>
  <c r="AL99" i="6"/>
  <c r="K99" i="6"/>
  <c r="M99" i="6" s="1"/>
  <c r="U99" i="6"/>
  <c r="AA99" i="6"/>
  <c r="AG99" i="6"/>
  <c r="AM99" i="6"/>
  <c r="L99" i="6"/>
  <c r="Q99" i="6"/>
  <c r="W99" i="6"/>
  <c r="AC99" i="6"/>
  <c r="AI99" i="6"/>
  <c r="H99" i="6"/>
  <c r="J99" i="6" s="1"/>
  <c r="AD99" i="6"/>
  <c r="N99" i="6"/>
  <c r="P99" i="6" s="1"/>
  <c r="AJ99" i="6"/>
  <c r="R99" i="6"/>
  <c r="X99" i="6"/>
  <c r="T71" i="6"/>
  <c r="V71" i="6" s="1"/>
  <c r="H71" i="6"/>
  <c r="J71" i="6" s="1"/>
  <c r="L43" i="6"/>
  <c r="R43" i="6"/>
  <c r="X43" i="6"/>
  <c r="AD43" i="6"/>
  <c r="AJ43" i="6"/>
  <c r="N43" i="6"/>
  <c r="U43" i="6"/>
  <c r="AC43" i="6"/>
  <c r="AE43" i="6" s="1"/>
  <c r="AL43" i="6"/>
  <c r="H43" i="6"/>
  <c r="O43" i="6"/>
  <c r="W43" i="6"/>
  <c r="AF43" i="6"/>
  <c r="AM43" i="6"/>
  <c r="I43" i="6"/>
  <c r="Q43" i="6"/>
  <c r="Z43" i="6"/>
  <c r="AG43" i="6"/>
  <c r="K43" i="6"/>
  <c r="M43" i="6" s="1"/>
  <c r="T43" i="6"/>
  <c r="AA43" i="6"/>
  <c r="AI43" i="6"/>
  <c r="AK43" i="6" s="1"/>
  <c r="I160" i="6"/>
  <c r="J160" i="6" s="1"/>
  <c r="O160" i="6"/>
  <c r="U160" i="6"/>
  <c r="AA160" i="6"/>
  <c r="AG160" i="6"/>
  <c r="AM160" i="6"/>
  <c r="K160" i="6"/>
  <c r="R160" i="6"/>
  <c r="Z160" i="6"/>
  <c r="AI160" i="6"/>
  <c r="H160" i="6"/>
  <c r="T160" i="6"/>
  <c r="V160" i="6" s="1"/>
  <c r="AD160" i="6"/>
  <c r="L160" i="6"/>
  <c r="M160" i="6" s="1"/>
  <c r="W160" i="6"/>
  <c r="AF160" i="6"/>
  <c r="X160" i="6"/>
  <c r="AC160" i="6"/>
  <c r="AL160" i="6"/>
  <c r="N160" i="6"/>
  <c r="P160" i="6" s="1"/>
  <c r="Q160" i="6"/>
  <c r="S160" i="6" s="1"/>
  <c r="AJ160" i="6"/>
  <c r="AK160" i="6" s="1"/>
  <c r="I134" i="6"/>
  <c r="O134" i="6"/>
  <c r="U134" i="6"/>
  <c r="Z134" i="6"/>
  <c r="AB134" i="6" s="1"/>
  <c r="AF134" i="6"/>
  <c r="AL134" i="6"/>
  <c r="AN134" i="6" s="1"/>
  <c r="L134" i="6"/>
  <c r="T134" i="6"/>
  <c r="AA134" i="6"/>
  <c r="AI134" i="6"/>
  <c r="K134" i="6"/>
  <c r="AD134" i="6"/>
  <c r="AE134" i="6" s="1"/>
  <c r="N134" i="6"/>
  <c r="W134" i="6"/>
  <c r="AG134" i="6"/>
  <c r="H134" i="6"/>
  <c r="J134" i="6" s="1"/>
  <c r="AC134" i="6"/>
  <c r="Q134" i="6"/>
  <c r="S134" i="6" s="1"/>
  <c r="AJ134" i="6"/>
  <c r="R134" i="6"/>
  <c r="AM134" i="6"/>
  <c r="X134" i="6"/>
  <c r="K112" i="6"/>
  <c r="M112" i="6" s="1"/>
  <c r="R112" i="6"/>
  <c r="AC112" i="6"/>
  <c r="AE112" i="6" s="1"/>
  <c r="H112" i="6"/>
  <c r="J112" i="6" s="1"/>
  <c r="X112" i="6"/>
  <c r="Y112" i="6" s="1"/>
  <c r="AI112" i="6"/>
  <c r="AK112" i="6" s="1"/>
  <c r="I112" i="6"/>
  <c r="Z112" i="6"/>
  <c r="AB112" i="6" s="1"/>
  <c r="AL112" i="6"/>
  <c r="AN112" i="6" s="1"/>
  <c r="AA112" i="6"/>
  <c r="Q112" i="6"/>
  <c r="I83" i="6"/>
  <c r="O83" i="6"/>
  <c r="U83" i="6"/>
  <c r="V83" i="6" s="1"/>
  <c r="AA83" i="6"/>
  <c r="AG83" i="6"/>
  <c r="AM83" i="6"/>
  <c r="H83" i="6"/>
  <c r="Q83" i="6"/>
  <c r="X83" i="6"/>
  <c r="AF83" i="6"/>
  <c r="AH83" i="6" s="1"/>
  <c r="K83" i="6"/>
  <c r="R83" i="6"/>
  <c r="Z83" i="6"/>
  <c r="AB83" i="6" s="1"/>
  <c r="AI83" i="6"/>
  <c r="L83" i="6"/>
  <c r="T83" i="6"/>
  <c r="AC83" i="6"/>
  <c r="AJ83" i="6"/>
  <c r="AL83" i="6"/>
  <c r="N83" i="6"/>
  <c r="W83" i="6"/>
  <c r="Y83" i="6" s="1"/>
  <c r="AD83" i="6"/>
  <c r="AG55" i="6"/>
  <c r="AH55" i="6" s="1"/>
  <c r="W55" i="6"/>
  <c r="X55" i="6"/>
  <c r="K188" i="6"/>
  <c r="M188" i="6" s="1"/>
  <c r="Q188" i="6"/>
  <c r="U188" i="6"/>
  <c r="AA188" i="6"/>
  <c r="AG188" i="6"/>
  <c r="AH188" i="6" s="1"/>
  <c r="AM188" i="6"/>
  <c r="N188" i="6"/>
  <c r="T188" i="6"/>
  <c r="AC188" i="6"/>
  <c r="AE188" i="6" s="1"/>
  <c r="AJ188" i="6"/>
  <c r="H188" i="6"/>
  <c r="O188" i="6"/>
  <c r="W188" i="6"/>
  <c r="AD188" i="6"/>
  <c r="AL188" i="6"/>
  <c r="I188" i="6"/>
  <c r="X188" i="6"/>
  <c r="L188" i="6"/>
  <c r="Z188" i="6"/>
  <c r="AI188" i="6"/>
  <c r="AK188" i="6" s="1"/>
  <c r="R188" i="6"/>
  <c r="AF188" i="6"/>
  <c r="I173" i="6"/>
  <c r="J173" i="6" s="1"/>
  <c r="O173" i="6"/>
  <c r="P173" i="6" s="1"/>
  <c r="AD173" i="6"/>
  <c r="N173" i="6"/>
  <c r="AJ173" i="6"/>
  <c r="AM173" i="6"/>
  <c r="AN173" i="6" s="1"/>
  <c r="R173" i="6"/>
  <c r="S173" i="6" s="1"/>
  <c r="Z173" i="6"/>
  <c r="AB173" i="6" s="1"/>
  <c r="AC173" i="6"/>
  <c r="I224" i="6"/>
  <c r="J224" i="6" s="1"/>
  <c r="O224" i="6"/>
  <c r="U224" i="6"/>
  <c r="AA224" i="6"/>
  <c r="AG224" i="6"/>
  <c r="AM224" i="6"/>
  <c r="H224" i="6"/>
  <c r="Q224" i="6"/>
  <c r="X224" i="6"/>
  <c r="AF224" i="6"/>
  <c r="AH224" i="6" s="1"/>
  <c r="K224" i="6"/>
  <c r="M224" i="6" s="1"/>
  <c r="R224" i="6"/>
  <c r="S224" i="6" s="1"/>
  <c r="Z224" i="6"/>
  <c r="AI224" i="6"/>
  <c r="W224" i="6"/>
  <c r="AL224" i="6"/>
  <c r="N224" i="6"/>
  <c r="AJ224" i="6"/>
  <c r="AK224" i="6" s="1"/>
  <c r="T224" i="6"/>
  <c r="V224" i="6" s="1"/>
  <c r="L224" i="6"/>
  <c r="AC224" i="6"/>
  <c r="AD224" i="6"/>
  <c r="Q166" i="6"/>
  <c r="S166" i="6" s="1"/>
  <c r="Z166" i="6"/>
  <c r="O166" i="6"/>
  <c r="P166" i="6" s="1"/>
  <c r="AL166" i="6"/>
  <c r="AN166" i="6" s="1"/>
  <c r="AI166" i="6"/>
  <c r="AK166" i="6" s="1"/>
  <c r="L166" i="6"/>
  <c r="M166" i="6" s="1"/>
  <c r="AA166" i="6"/>
  <c r="W166" i="6"/>
  <c r="Y166" i="6" s="1"/>
  <c r="I124" i="6"/>
  <c r="O124" i="6"/>
  <c r="U124" i="6"/>
  <c r="AA124" i="6"/>
  <c r="AG124" i="6"/>
  <c r="AM124" i="6"/>
  <c r="K124" i="6"/>
  <c r="M124" i="6" s="1"/>
  <c r="Q124" i="6"/>
  <c r="W124" i="6"/>
  <c r="Y124" i="6" s="1"/>
  <c r="AC124" i="6"/>
  <c r="AI124" i="6"/>
  <c r="R124" i="6"/>
  <c r="AD124" i="6"/>
  <c r="H124" i="6"/>
  <c r="T124" i="6"/>
  <c r="V124" i="6" s="1"/>
  <c r="AF124" i="6"/>
  <c r="AH124" i="6" s="1"/>
  <c r="L124" i="6"/>
  <c r="X124" i="6"/>
  <c r="AJ124" i="6"/>
  <c r="N124" i="6"/>
  <c r="P124" i="6" s="1"/>
  <c r="Z124" i="6"/>
  <c r="AL124" i="6"/>
  <c r="AN124" i="6" s="1"/>
  <c r="L105" i="6"/>
  <c r="AL105" i="6"/>
  <c r="AN105" i="6" s="1"/>
  <c r="R105" i="6"/>
  <c r="S105" i="6" s="1"/>
  <c r="AM105" i="6"/>
  <c r="T105" i="6"/>
  <c r="V105" i="6" s="1"/>
  <c r="K105" i="6"/>
  <c r="M105" i="6" s="1"/>
  <c r="AC105" i="6"/>
  <c r="AE105" i="6" s="1"/>
  <c r="L84" i="6"/>
  <c r="R84" i="6"/>
  <c r="X84" i="6"/>
  <c r="AD84" i="6"/>
  <c r="AJ84" i="6"/>
  <c r="H84" i="6"/>
  <c r="O84" i="6"/>
  <c r="W84" i="6"/>
  <c r="AF84" i="6"/>
  <c r="AM84" i="6"/>
  <c r="I84" i="6"/>
  <c r="Q84" i="6"/>
  <c r="Z84" i="6"/>
  <c r="AG84" i="6"/>
  <c r="K84" i="6"/>
  <c r="M84" i="6" s="1"/>
  <c r="T84" i="6"/>
  <c r="V84" i="6" s="1"/>
  <c r="AA84" i="6"/>
  <c r="AI84" i="6"/>
  <c r="AK84" i="6" s="1"/>
  <c r="AL84" i="6"/>
  <c r="AN84" i="6" s="1"/>
  <c r="N84" i="6"/>
  <c r="U84" i="6"/>
  <c r="AC84" i="6"/>
  <c r="AE84" i="6" s="1"/>
  <c r="N63" i="6"/>
  <c r="P63" i="6" s="1"/>
  <c r="K63" i="6"/>
  <c r="M63" i="6" s="1"/>
  <c r="AC41" i="6"/>
  <c r="AE41" i="6" s="1"/>
  <c r="AM41" i="6"/>
  <c r="AN41" i="6" s="1"/>
  <c r="AC221" i="6"/>
  <c r="AE221" i="6" s="1"/>
  <c r="W221" i="6"/>
  <c r="L221" i="6"/>
  <c r="M221" i="6" s="1"/>
  <c r="X221" i="6"/>
  <c r="Y221" i="6" s="1"/>
  <c r="Z221" i="6"/>
  <c r="AB221" i="6" s="1"/>
  <c r="AI221" i="6"/>
  <c r="AK221" i="6" s="1"/>
  <c r="H165" i="6"/>
  <c r="J165" i="6" s="1"/>
  <c r="Q165" i="6"/>
  <c r="S165" i="6" s="1"/>
  <c r="AL165" i="6"/>
  <c r="AN165" i="6" s="1"/>
  <c r="R165" i="6"/>
  <c r="AI165" i="6"/>
  <c r="AK165" i="6" s="1"/>
  <c r="AA165" i="6"/>
  <c r="AB165" i="6" s="1"/>
  <c r="N106" i="6"/>
  <c r="W106" i="6"/>
  <c r="AC106" i="6"/>
  <c r="AL106" i="6"/>
  <c r="O106" i="6"/>
  <c r="X106" i="6"/>
  <c r="Y106" i="6" s="1"/>
  <c r="AD106" i="6"/>
  <c r="AM106" i="6"/>
  <c r="K106" i="6"/>
  <c r="Q106" i="6"/>
  <c r="Z106" i="6"/>
  <c r="AI106" i="6"/>
  <c r="L106" i="6"/>
  <c r="R106" i="6"/>
  <c r="AA106" i="6"/>
  <c r="AJ106" i="6"/>
  <c r="K90" i="6"/>
  <c r="M90" i="6" s="1"/>
  <c r="U90" i="6"/>
  <c r="AF90" i="6"/>
  <c r="L90" i="6"/>
  <c r="W90" i="6"/>
  <c r="Y90" i="6" s="1"/>
  <c r="AG90" i="6"/>
  <c r="H90" i="6"/>
  <c r="R90" i="6"/>
  <c r="S90" i="6" s="1"/>
  <c r="AC90" i="6"/>
  <c r="AE90" i="6" s="1"/>
  <c r="AM90" i="6"/>
  <c r="AN90" i="6" s="1"/>
  <c r="AD90" i="6"/>
  <c r="I90" i="6"/>
  <c r="T90" i="6"/>
  <c r="V90" i="6" s="1"/>
  <c r="H74" i="6"/>
  <c r="R74" i="6"/>
  <c r="AC74" i="6"/>
  <c r="AI74" i="6"/>
  <c r="AK74" i="6" s="1"/>
  <c r="I74" i="6"/>
  <c r="U74" i="6"/>
  <c r="AG74" i="6"/>
  <c r="K74" i="6"/>
  <c r="M74" i="6" s="1"/>
  <c r="W74" i="6"/>
  <c r="Y74" i="6" s="1"/>
  <c r="Q74" i="6"/>
  <c r="S74" i="6" s="1"/>
  <c r="AD74" i="6"/>
  <c r="T74" i="6"/>
  <c r="V74" i="6" s="1"/>
  <c r="AF74" i="6"/>
  <c r="L58" i="6"/>
  <c r="M58" i="6" s="1"/>
  <c r="Z58" i="6"/>
  <c r="AB58" i="6" s="1"/>
  <c r="N58" i="6"/>
  <c r="P58" i="6" s="1"/>
  <c r="AF58" i="6"/>
  <c r="O58" i="6"/>
  <c r="AG58" i="6"/>
  <c r="Q58" i="6"/>
  <c r="S58" i="6" s="1"/>
  <c r="AA58" i="6"/>
  <c r="AJ42" i="6"/>
  <c r="AK42" i="6" s="1"/>
  <c r="I42" i="6"/>
  <c r="H42" i="6"/>
  <c r="J42" i="6" s="1"/>
  <c r="K241" i="6"/>
  <c r="M241" i="6" s="1"/>
  <c r="Q241" i="6"/>
  <c r="W241" i="6"/>
  <c r="AC241" i="6"/>
  <c r="AE241" i="6" s="1"/>
  <c r="AI241" i="6"/>
  <c r="H241" i="6"/>
  <c r="O241" i="6"/>
  <c r="P241" i="6" s="1"/>
  <c r="X241" i="6"/>
  <c r="AF241" i="6"/>
  <c r="AM241" i="6"/>
  <c r="N241" i="6"/>
  <c r="Z241" i="6"/>
  <c r="AJ241" i="6"/>
  <c r="AK241" i="6" s="1"/>
  <c r="T241" i="6"/>
  <c r="AG241" i="6"/>
  <c r="I241" i="6"/>
  <c r="U241" i="6"/>
  <c r="V241" i="6" s="1"/>
  <c r="AL241" i="6"/>
  <c r="R241" i="6"/>
  <c r="AA241" i="6"/>
  <c r="AB241" i="6" s="1"/>
  <c r="AD241" i="6"/>
  <c r="L241" i="6"/>
  <c r="T213" i="6"/>
  <c r="V213" i="6" s="1"/>
  <c r="W213" i="6"/>
  <c r="Y213" i="6" s="1"/>
  <c r="R213" i="6"/>
  <c r="S213" i="6" s="1"/>
  <c r="AL213" i="6"/>
  <c r="AN213" i="6" s="1"/>
  <c r="N213" i="6"/>
  <c r="P213" i="6" s="1"/>
  <c r="AJ213" i="6"/>
  <c r="AK213" i="6" s="1"/>
  <c r="AF213" i="6"/>
  <c r="AH213" i="6" s="1"/>
  <c r="L184" i="6"/>
  <c r="R184" i="6"/>
  <c r="X184" i="6"/>
  <c r="AD184" i="6"/>
  <c r="AI184" i="6"/>
  <c r="I184" i="6"/>
  <c r="J184" i="6" s="1"/>
  <c r="Q184" i="6"/>
  <c r="S184" i="6" s="1"/>
  <c r="Z184" i="6"/>
  <c r="AB184" i="6" s="1"/>
  <c r="AF184" i="6"/>
  <c r="AM184" i="6"/>
  <c r="K184" i="6"/>
  <c r="M184" i="6" s="1"/>
  <c r="T184" i="6"/>
  <c r="AA184" i="6"/>
  <c r="AG184" i="6"/>
  <c r="U184" i="6"/>
  <c r="V184" i="6" s="1"/>
  <c r="AJ184" i="6"/>
  <c r="H184" i="6"/>
  <c r="W184" i="6"/>
  <c r="AL184" i="6"/>
  <c r="AN184" i="6" s="1"/>
  <c r="N184" i="6"/>
  <c r="P184" i="6" s="1"/>
  <c r="O184" i="6"/>
  <c r="AC184" i="6"/>
  <c r="AE184" i="6" s="1"/>
  <c r="H156" i="6"/>
  <c r="J156" i="6" s="1"/>
  <c r="O156" i="6"/>
  <c r="P156" i="6" s="1"/>
  <c r="AA156" i="6"/>
  <c r="AB156" i="6" s="1"/>
  <c r="AD156" i="6"/>
  <c r="AE156" i="6" s="1"/>
  <c r="Q156" i="6"/>
  <c r="S156" i="6" s="1"/>
  <c r="R156" i="6"/>
  <c r="U156" i="6"/>
  <c r="V156" i="6" s="1"/>
  <c r="AF156" i="6"/>
  <c r="AH156" i="6" s="1"/>
  <c r="I240" i="6"/>
  <c r="O240" i="6"/>
  <c r="U240" i="6"/>
  <c r="AA240" i="6"/>
  <c r="AF240" i="6"/>
  <c r="AH240" i="6" s="1"/>
  <c r="AL240" i="6"/>
  <c r="K240" i="6"/>
  <c r="R240" i="6"/>
  <c r="Z240" i="6"/>
  <c r="AB240" i="6" s="1"/>
  <c r="AG240" i="6"/>
  <c r="Q240" i="6"/>
  <c r="AC240" i="6"/>
  <c r="AE240" i="6" s="1"/>
  <c r="AJ240" i="6"/>
  <c r="L240" i="6"/>
  <c r="X240" i="6"/>
  <c r="AM240" i="6"/>
  <c r="AN240" i="6" s="1"/>
  <c r="N240" i="6"/>
  <c r="AD240" i="6"/>
  <c r="W240" i="6"/>
  <c r="Y240" i="6" s="1"/>
  <c r="H240" i="6"/>
  <c r="AI240" i="6"/>
  <c r="AK240" i="6" s="1"/>
  <c r="T240" i="6"/>
  <c r="I210" i="6"/>
  <c r="N210" i="6"/>
  <c r="P210" i="6" s="1"/>
  <c r="T210" i="6"/>
  <c r="V210" i="6" s="1"/>
  <c r="Z210" i="6"/>
  <c r="AB210" i="6" s="1"/>
  <c r="AF210" i="6"/>
  <c r="AL210" i="6"/>
  <c r="AN210" i="6" s="1"/>
  <c r="L210" i="6"/>
  <c r="U210" i="6"/>
  <c r="AC210" i="6"/>
  <c r="AJ210" i="6"/>
  <c r="R210" i="6"/>
  <c r="AD210" i="6"/>
  <c r="K210" i="6"/>
  <c r="W210" i="6"/>
  <c r="AG210" i="6"/>
  <c r="H210" i="6"/>
  <c r="J210" i="6" s="1"/>
  <c r="AA210" i="6"/>
  <c r="Q210" i="6"/>
  <c r="X210" i="6"/>
  <c r="AM210" i="6"/>
  <c r="O210" i="6"/>
  <c r="AI210" i="6"/>
  <c r="O182" i="6"/>
  <c r="P182" i="6" s="1"/>
  <c r="AA182" i="6"/>
  <c r="X182" i="6"/>
  <c r="AJ182" i="6"/>
  <c r="L182" i="6"/>
  <c r="M182" i="6" s="1"/>
  <c r="Z182" i="6"/>
  <c r="AB182" i="6" s="1"/>
  <c r="N182" i="6"/>
  <c r="W182" i="6"/>
  <c r="Y182" i="6" s="1"/>
  <c r="AI182" i="6"/>
  <c r="AK182" i="6" s="1"/>
  <c r="AG182" i="6"/>
  <c r="AH182" i="6" s="1"/>
  <c r="N154" i="6"/>
  <c r="L154" i="6"/>
  <c r="R154" i="6"/>
  <c r="Z154" i="6"/>
  <c r="AB154" i="6" s="1"/>
  <c r="AF154" i="6"/>
  <c r="AH154" i="6" s="1"/>
  <c r="AM154" i="6"/>
  <c r="O154" i="6"/>
  <c r="U154" i="6"/>
  <c r="AD154" i="6"/>
  <c r="K154" i="6"/>
  <c r="M154" i="6" s="1"/>
  <c r="W154" i="6"/>
  <c r="Y154" i="6" s="1"/>
  <c r="AJ154" i="6"/>
  <c r="AA154" i="6"/>
  <c r="AL154" i="6"/>
  <c r="AN154" i="6" s="1"/>
  <c r="Q154" i="6"/>
  <c r="T154" i="6"/>
  <c r="V154" i="6" s="1"/>
  <c r="I154" i="6"/>
  <c r="AI154" i="6"/>
  <c r="AK154" i="6" s="1"/>
  <c r="H154" i="6"/>
  <c r="J154" i="6" s="1"/>
  <c r="AC154" i="6"/>
  <c r="AE154" i="6" s="1"/>
  <c r="I238" i="6"/>
  <c r="O238" i="6"/>
  <c r="U238" i="6"/>
  <c r="AA238" i="6"/>
  <c r="AG238" i="6"/>
  <c r="AM238" i="6"/>
  <c r="L238" i="6"/>
  <c r="T238" i="6"/>
  <c r="AC238" i="6"/>
  <c r="AJ238" i="6"/>
  <c r="H238" i="6"/>
  <c r="J238" i="6" s="1"/>
  <c r="R238" i="6"/>
  <c r="AD238" i="6"/>
  <c r="W238" i="6"/>
  <c r="Y238" i="6" s="1"/>
  <c r="AI238" i="6"/>
  <c r="AK238" i="6" s="1"/>
  <c r="K238" i="6"/>
  <c r="X238" i="6"/>
  <c r="AL238" i="6"/>
  <c r="AN238" i="6" s="1"/>
  <c r="AF238" i="6"/>
  <c r="AH238" i="6" s="1"/>
  <c r="N238" i="6"/>
  <c r="Q238" i="6"/>
  <c r="Z238" i="6"/>
  <c r="I217" i="6"/>
  <c r="J217" i="6" s="1"/>
  <c r="O217" i="6"/>
  <c r="U217" i="6"/>
  <c r="AA217" i="6"/>
  <c r="AB217" i="6" s="1"/>
  <c r="AG217" i="6"/>
  <c r="AM217" i="6"/>
  <c r="L217" i="6"/>
  <c r="T217" i="6"/>
  <c r="V217" i="6" s="1"/>
  <c r="AC217" i="6"/>
  <c r="AJ217" i="6"/>
  <c r="N217" i="6"/>
  <c r="X217" i="6"/>
  <c r="AI217" i="6"/>
  <c r="AK217" i="6" s="1"/>
  <c r="Q217" i="6"/>
  <c r="Z217" i="6"/>
  <c r="AL217" i="6"/>
  <c r="AN217" i="6" s="1"/>
  <c r="K217" i="6"/>
  <c r="M217" i="6" s="1"/>
  <c r="AF217" i="6"/>
  <c r="H217" i="6"/>
  <c r="R217" i="6"/>
  <c r="W217" i="6"/>
  <c r="Y217" i="6" s="1"/>
  <c r="AD217" i="6"/>
  <c r="K196" i="6"/>
  <c r="Q196" i="6"/>
  <c r="S196" i="6" s="1"/>
  <c r="W196" i="6"/>
  <c r="AC196" i="6"/>
  <c r="AI196" i="6"/>
  <c r="L196" i="6"/>
  <c r="M196" i="6" s="1"/>
  <c r="T196" i="6"/>
  <c r="AA196" i="6"/>
  <c r="AJ196" i="6"/>
  <c r="AK196" i="6" s="1"/>
  <c r="N196" i="6"/>
  <c r="U196" i="6"/>
  <c r="AD196" i="6"/>
  <c r="AL196" i="6"/>
  <c r="O196" i="6"/>
  <c r="AF196" i="6"/>
  <c r="R196" i="6"/>
  <c r="AG196" i="6"/>
  <c r="I196" i="6"/>
  <c r="J196" i="6" s="1"/>
  <c r="X196" i="6"/>
  <c r="Z196" i="6"/>
  <c r="AB196" i="6" s="1"/>
  <c r="H196" i="6"/>
  <c r="AM196" i="6"/>
  <c r="I174" i="6"/>
  <c r="AD174" i="6"/>
  <c r="AE174" i="6" s="1"/>
  <c r="R174" i="6"/>
  <c r="AM174" i="6"/>
  <c r="AN174" i="6" s="1"/>
  <c r="H174" i="6"/>
  <c r="J174" i="6" s="1"/>
  <c r="AA174" i="6"/>
  <c r="AB174" i="6" s="1"/>
  <c r="Q174" i="6"/>
  <c r="S174" i="6" s="1"/>
  <c r="I153" i="6"/>
  <c r="O153" i="6"/>
  <c r="P153" i="6" s="1"/>
  <c r="U153" i="6"/>
  <c r="AA153" i="6"/>
  <c r="AG153" i="6"/>
  <c r="AM153" i="6"/>
  <c r="N153" i="6"/>
  <c r="W153" i="6"/>
  <c r="AD153" i="6"/>
  <c r="AL153" i="6"/>
  <c r="L153" i="6"/>
  <c r="X153" i="6"/>
  <c r="AI153" i="6"/>
  <c r="AK153" i="6" s="1"/>
  <c r="Q153" i="6"/>
  <c r="S153" i="6" s="1"/>
  <c r="Z153" i="6"/>
  <c r="AB153" i="6" s="1"/>
  <c r="AJ153" i="6"/>
  <c r="H153" i="6"/>
  <c r="J153" i="6" s="1"/>
  <c r="AC153" i="6"/>
  <c r="AE153" i="6" s="1"/>
  <c r="K153" i="6"/>
  <c r="M153" i="6" s="1"/>
  <c r="AF153" i="6"/>
  <c r="R153" i="6"/>
  <c r="T153" i="6"/>
  <c r="V153" i="6" s="1"/>
  <c r="I243" i="6"/>
  <c r="J243" i="6" s="1"/>
  <c r="O243" i="6"/>
  <c r="U243" i="6"/>
  <c r="AA243" i="6"/>
  <c r="AG243" i="6"/>
  <c r="AM243" i="6"/>
  <c r="L243" i="6"/>
  <c r="T243" i="6"/>
  <c r="V243" i="6" s="1"/>
  <c r="AC243" i="6"/>
  <c r="AE243" i="6" s="1"/>
  <c r="AJ243" i="6"/>
  <c r="K243" i="6"/>
  <c r="M243" i="6" s="1"/>
  <c r="W243" i="6"/>
  <c r="Y243" i="6" s="1"/>
  <c r="AF243" i="6"/>
  <c r="H243" i="6"/>
  <c r="X243" i="6"/>
  <c r="AL243" i="6"/>
  <c r="AN243" i="6" s="1"/>
  <c r="N243" i="6"/>
  <c r="P243" i="6" s="1"/>
  <c r="Z243" i="6"/>
  <c r="AI243" i="6"/>
  <c r="AK243" i="6" s="1"/>
  <c r="Q243" i="6"/>
  <c r="S243" i="6" s="1"/>
  <c r="R243" i="6"/>
  <c r="AD243" i="6"/>
  <c r="L227" i="6"/>
  <c r="M227" i="6" s="1"/>
  <c r="R227" i="6"/>
  <c r="X227" i="6"/>
  <c r="AD227" i="6"/>
  <c r="AJ227" i="6"/>
  <c r="N227" i="6"/>
  <c r="P227" i="6" s="1"/>
  <c r="U227" i="6"/>
  <c r="AC227" i="6"/>
  <c r="AE227" i="6" s="1"/>
  <c r="AL227" i="6"/>
  <c r="H227" i="6"/>
  <c r="O227" i="6"/>
  <c r="W227" i="6"/>
  <c r="AF227" i="6"/>
  <c r="AM227" i="6"/>
  <c r="T227" i="6"/>
  <c r="V227" i="6" s="1"/>
  <c r="AI227" i="6"/>
  <c r="Z227" i="6"/>
  <c r="AB227" i="6" s="1"/>
  <c r="I227" i="6"/>
  <c r="AA227" i="6"/>
  <c r="K227" i="6"/>
  <c r="Q227" i="6"/>
  <c r="AG227" i="6"/>
  <c r="K211" i="6"/>
  <c r="M211" i="6" s="1"/>
  <c r="Q211" i="6"/>
  <c r="W211" i="6"/>
  <c r="AC211" i="6"/>
  <c r="AI211" i="6"/>
  <c r="L211" i="6"/>
  <c r="T211" i="6"/>
  <c r="AA211" i="6"/>
  <c r="AJ211" i="6"/>
  <c r="H211" i="6"/>
  <c r="R211" i="6"/>
  <c r="AD211" i="6"/>
  <c r="AM211" i="6"/>
  <c r="I211" i="6"/>
  <c r="U211" i="6"/>
  <c r="AF211" i="6"/>
  <c r="AH211" i="6" s="1"/>
  <c r="O211" i="6"/>
  <c r="AL211" i="6"/>
  <c r="N211" i="6"/>
  <c r="P211" i="6" s="1"/>
  <c r="X211" i="6"/>
  <c r="Z211" i="6"/>
  <c r="AG211" i="6"/>
  <c r="H195" i="6"/>
  <c r="J195" i="6" s="1"/>
  <c r="N195" i="6"/>
  <c r="P195" i="6" s="1"/>
  <c r="T195" i="6"/>
  <c r="Z195" i="6"/>
  <c r="AF195" i="6"/>
  <c r="AH195" i="6" s="1"/>
  <c r="AL195" i="6"/>
  <c r="L195" i="6"/>
  <c r="U195" i="6"/>
  <c r="AC195" i="6"/>
  <c r="AE195" i="6" s="1"/>
  <c r="AJ195" i="6"/>
  <c r="O195" i="6"/>
  <c r="W195" i="6"/>
  <c r="AD195" i="6"/>
  <c r="AM195" i="6"/>
  <c r="Q195" i="6"/>
  <c r="AG195" i="6"/>
  <c r="R195" i="6"/>
  <c r="AI195" i="6"/>
  <c r="AK195" i="6" s="1"/>
  <c r="K195" i="6"/>
  <c r="M195" i="6" s="1"/>
  <c r="I195" i="6"/>
  <c r="X195" i="6"/>
  <c r="AA195" i="6"/>
  <c r="AB195" i="6" s="1"/>
  <c r="K179" i="6"/>
  <c r="O179" i="6"/>
  <c r="U179" i="6"/>
  <c r="Z179" i="6"/>
  <c r="AJ179" i="6"/>
  <c r="H179" i="6"/>
  <c r="N179" i="6"/>
  <c r="P179" i="6" s="1"/>
  <c r="AC179" i="6"/>
  <c r="AE179" i="6" s="1"/>
  <c r="AI179" i="6"/>
  <c r="AK179" i="6" s="1"/>
  <c r="I179" i="6"/>
  <c r="Q179" i="6"/>
  <c r="W179" i="6"/>
  <c r="Y179" i="6" s="1"/>
  <c r="AD179" i="6"/>
  <c r="AL179" i="6"/>
  <c r="R179" i="6"/>
  <c r="AF179" i="6"/>
  <c r="AH179" i="6" s="1"/>
  <c r="T179" i="6"/>
  <c r="AG179" i="6"/>
  <c r="X179" i="6"/>
  <c r="AA179" i="6"/>
  <c r="L179" i="6"/>
  <c r="AM179" i="6"/>
  <c r="L163" i="6"/>
  <c r="R163" i="6"/>
  <c r="S163" i="6" s="1"/>
  <c r="Z163" i="6"/>
  <c r="AI163" i="6"/>
  <c r="N163" i="6"/>
  <c r="P163" i="6" s="1"/>
  <c r="X163" i="6"/>
  <c r="AJ163" i="6"/>
  <c r="O163" i="6"/>
  <c r="AF163" i="6"/>
  <c r="AH163" i="6" s="1"/>
  <c r="H163" i="6"/>
  <c r="J163" i="6" s="1"/>
  <c r="U163" i="6"/>
  <c r="V163" i="6" s="1"/>
  <c r="AG163" i="6"/>
  <c r="K163" i="6"/>
  <c r="M163" i="6" s="1"/>
  <c r="AL163" i="6"/>
  <c r="AN163" i="6" s="1"/>
  <c r="AA163" i="6"/>
  <c r="W163" i="6"/>
  <c r="I147" i="6"/>
  <c r="H147" i="6"/>
  <c r="J147" i="6" s="1"/>
  <c r="W147" i="6"/>
  <c r="AG147" i="6"/>
  <c r="Q147" i="6"/>
  <c r="S147" i="6" s="1"/>
  <c r="AI147" i="6"/>
  <c r="AK147" i="6" s="1"/>
  <c r="O147" i="6"/>
  <c r="AJ147" i="6"/>
  <c r="X147" i="6"/>
  <c r="Z147" i="6"/>
  <c r="AB147" i="6" s="1"/>
  <c r="AF147" i="6"/>
  <c r="AH147" i="6" s="1"/>
  <c r="N147" i="6"/>
  <c r="V147" i="6"/>
  <c r="AN157" i="6"/>
  <c r="Y197" i="6"/>
  <c r="AE213" i="6"/>
  <c r="AK47" i="6"/>
  <c r="AN55" i="6"/>
  <c r="Y79" i="6"/>
  <c r="AN48" i="6"/>
  <c r="AH56" i="6"/>
  <c r="S73" i="6"/>
  <c r="AE46" i="6"/>
  <c r="M88" i="6"/>
  <c r="AN97" i="6"/>
  <c r="S87" i="6"/>
  <c r="P73" i="6"/>
  <c r="AE158" i="6"/>
  <c r="V166" i="6"/>
  <c r="Y189" i="6"/>
  <c r="AH197" i="6"/>
  <c r="J221" i="6"/>
  <c r="AH38" i="6"/>
  <c r="S89" i="6"/>
  <c r="AH95" i="6"/>
  <c r="Y41" i="6"/>
  <c r="AN147" i="6"/>
  <c r="S155" i="6"/>
  <c r="P148" i="6"/>
  <c r="AK157" i="6"/>
  <c r="AN150" i="6"/>
  <c r="M174" i="6"/>
  <c r="V182" i="6"/>
  <c r="M205" i="6"/>
  <c r="M89" i="6"/>
  <c r="M104" i="6"/>
  <c r="P121" i="6"/>
  <c r="AK71" i="6"/>
  <c r="V87" i="6"/>
  <c r="P72" i="6"/>
  <c r="AB57" i="6"/>
  <c r="Y103" i="6"/>
  <c r="V42" i="6"/>
  <c r="AB90" i="6"/>
  <c r="J106" i="6"/>
  <c r="AH189" i="6"/>
  <c r="AB253" i="6"/>
  <c r="Y33" i="6"/>
  <c r="J55" i="6"/>
  <c r="P81" i="6"/>
  <c r="AH104" i="6"/>
  <c r="AK57" i="6"/>
  <c r="M81" i="6"/>
  <c r="V149" i="6"/>
  <c r="S150" i="6"/>
  <c r="AB197" i="6"/>
  <c r="AN39" i="6"/>
  <c r="AE39" i="6"/>
  <c r="V58" i="6"/>
  <c r="AK55" i="6"/>
  <c r="Y113" i="6"/>
  <c r="AK120" i="6"/>
  <c r="AN64" i="6"/>
  <c r="AN63" i="6"/>
  <c r="J47" i="6"/>
  <c r="AK87" i="6"/>
  <c r="Y173" i="6"/>
  <c r="AH181" i="6"/>
  <c r="AB148" i="6"/>
  <c r="M156" i="6"/>
  <c r="Y149" i="6"/>
  <c r="P221" i="6"/>
  <c r="M213" i="6"/>
  <c r="M197" i="6"/>
  <c r="V229" i="6"/>
  <c r="J164" i="6"/>
  <c r="AH157" i="6"/>
  <c r="M173" i="6"/>
  <c r="V164" i="6"/>
  <c r="V150" i="6"/>
  <c r="AK174" i="6"/>
  <c r="AK189" i="6"/>
  <c r="J213" i="6"/>
  <c r="AH148" i="6"/>
  <c r="AK149" i="6"/>
  <c r="J157" i="6"/>
  <c r="AH164" i="6"/>
  <c r="M159" i="6"/>
  <c r="AN158" i="6"/>
  <c r="V173" i="6"/>
  <c r="AE181" i="6"/>
  <c r="Y174" i="6"/>
  <c r="P205" i="6"/>
  <c r="M147" i="6"/>
  <c r="M165" i="6"/>
  <c r="AH149" i="6"/>
  <c r="AB158" i="6"/>
  <c r="AH173" i="6"/>
  <c r="P198" i="6"/>
  <c r="V221" i="6"/>
  <c r="M149" i="6"/>
  <c r="AE165" i="6"/>
  <c r="AN229" i="6"/>
  <c r="AE147" i="6"/>
  <c r="P150" i="6"/>
  <c r="J166" i="6"/>
  <c r="Y181" i="6"/>
  <c r="AN156" i="6"/>
  <c r="AN149" i="6"/>
  <c r="Y151" i="6"/>
  <c r="AH229" i="6"/>
  <c r="Y156" i="6"/>
  <c r="AK148" i="6"/>
  <c r="AE150" i="6"/>
  <c r="P151" i="6"/>
  <c r="AH174" i="6"/>
  <c r="S182" i="6"/>
  <c r="AK190" i="6"/>
  <c r="P229" i="6"/>
  <c r="AK205" i="6"/>
  <c r="AB189" i="6"/>
  <c r="S205" i="6"/>
  <c r="S221" i="6"/>
  <c r="AK237" i="6"/>
  <c r="V148" i="6"/>
  <c r="AE155" i="6"/>
  <c r="M155" i="6"/>
  <c r="V174" i="6"/>
  <c r="J182" i="6"/>
  <c r="AB198" i="6"/>
  <c r="AK229" i="6"/>
  <c r="AK245" i="6"/>
  <c r="AN253" i="6"/>
  <c r="M245" i="6"/>
  <c r="AN189" i="6"/>
  <c r="P189" i="6"/>
  <c r="AB213" i="6"/>
  <c r="J39" i="6"/>
  <c r="J80" i="6"/>
  <c r="AK88" i="6"/>
  <c r="Y48" i="6"/>
  <c r="AE103" i="6"/>
  <c r="S42" i="6"/>
  <c r="AN66" i="6"/>
  <c r="P79" i="6"/>
  <c r="AB40" i="6"/>
  <c r="P112" i="6"/>
  <c r="AN79" i="6"/>
  <c r="S72" i="6"/>
  <c r="Y58" i="6"/>
  <c r="AB41" i="6"/>
  <c r="V80" i="6"/>
  <c r="Y105" i="6"/>
  <c r="AN103" i="6"/>
  <c r="AN50" i="6"/>
  <c r="AH41" i="6"/>
  <c r="V41" i="6"/>
  <c r="S41" i="6"/>
  <c r="J58" i="6"/>
  <c r="Y97" i="6"/>
  <c r="J65" i="6"/>
  <c r="AE47" i="6"/>
  <c r="Y47" i="6"/>
  <c r="AE63" i="6"/>
  <c r="J89" i="6"/>
  <c r="J95" i="6"/>
  <c r="AB74" i="6"/>
  <c r="P129" i="6"/>
  <c r="AE72" i="6"/>
  <c r="Y95" i="6"/>
  <c r="AE80" i="6"/>
  <c r="V106" i="6"/>
  <c r="AK50" i="6"/>
  <c r="AE104" i="6"/>
  <c r="AB63" i="6"/>
  <c r="Y89" i="6"/>
  <c r="P56" i="6"/>
  <c r="AH47" i="6"/>
  <c r="S47" i="6"/>
  <c r="M64" i="6"/>
  <c r="AB81" i="6"/>
  <c r="S49" i="6"/>
  <c r="Y39" i="6"/>
  <c r="AB39" i="6"/>
  <c r="AK39" i="6"/>
  <c r="J88" i="6"/>
  <c r="M40" i="6"/>
  <c r="AH65" i="6"/>
  <c r="AK79" i="6"/>
  <c r="V56" i="6"/>
  <c r="Y64" i="6"/>
  <c r="J49" i="6"/>
  <c r="AH57" i="6"/>
  <c r="AK65" i="6"/>
  <c r="M73" i="6"/>
  <c r="AN81" i="6"/>
  <c r="AE53" i="6"/>
  <c r="M72" i="6"/>
  <c r="AN96" i="6"/>
  <c r="AB71" i="6"/>
  <c r="AK72" i="6"/>
  <c r="AH80" i="6"/>
  <c r="AN73" i="6"/>
  <c r="AE81" i="6"/>
  <c r="P64" i="6"/>
  <c r="V112" i="6"/>
  <c r="AE57" i="6"/>
  <c r="AB55" i="6"/>
  <c r="J48" i="6"/>
  <c r="V48" i="6"/>
  <c r="M80" i="6"/>
  <c r="AE73" i="6"/>
  <c r="Y45" i="6"/>
  <c r="S120" i="6"/>
  <c r="V47" i="6"/>
  <c r="AB113" i="6"/>
  <c r="M47" i="6"/>
  <c r="Y63" i="6"/>
  <c r="AE48" i="6"/>
  <c r="AN104" i="6"/>
  <c r="V40" i="6"/>
  <c r="M49" i="6"/>
  <c r="AH63" i="6"/>
  <c r="AN49" i="6"/>
  <c r="Y49" i="6"/>
  <c r="J41" i="6"/>
  <c r="M48" i="6"/>
  <c r="AK56" i="6"/>
  <c r="AB64" i="6"/>
  <c r="M57" i="6"/>
  <c r="Y65" i="6"/>
  <c r="Y73" i="6"/>
  <c r="V73" i="6"/>
  <c r="J81" i="6"/>
  <c r="AH97" i="6"/>
  <c r="AE58" i="6"/>
  <c r="AE40" i="6"/>
  <c r="M55" i="6"/>
  <c r="AB56" i="6"/>
  <c r="AK64" i="6"/>
  <c r="P49" i="6"/>
  <c r="P57" i="6"/>
  <c r="M65" i="6"/>
  <c r="M39" i="6"/>
  <c r="S88" i="6"/>
  <c r="V96" i="6"/>
  <c r="S55" i="6"/>
  <c r="AN40" i="6"/>
  <c r="AB48" i="6"/>
  <c r="M56" i="6"/>
  <c r="S56" i="6"/>
  <c r="Y72" i="6"/>
  <c r="AK49" i="6"/>
  <c r="AN57" i="6"/>
  <c r="AN65" i="6"/>
  <c r="AE42" i="6"/>
  <c r="AK41" i="6"/>
  <c r="AE56" i="6"/>
  <c r="Y71" i="6"/>
  <c r="AE96" i="6"/>
  <c r="AH112" i="6"/>
  <c r="AE65" i="6"/>
  <c r="V55" i="6"/>
  <c r="J63" i="6"/>
  <c r="AB79" i="6"/>
  <c r="AH40" i="6"/>
  <c r="P48" i="6"/>
  <c r="V49" i="6"/>
  <c r="S81" i="6"/>
  <c r="S104" i="6"/>
  <c r="AH33" i="6"/>
  <c r="S34" i="6"/>
  <c r="AB34" i="6"/>
  <c r="AK34" i="6"/>
  <c r="AO105" i="6" l="1"/>
  <c r="AO95" i="6"/>
  <c r="AO64" i="6"/>
  <c r="AO189" i="6"/>
  <c r="AO174" i="6"/>
  <c r="AO156" i="6"/>
  <c r="AO150" i="6"/>
  <c r="Y147" i="6"/>
  <c r="AB163" i="6"/>
  <c r="V179" i="6"/>
  <c r="M179" i="6"/>
  <c r="S195" i="6"/>
  <c r="AO195" i="6" s="1"/>
  <c r="AB211" i="6"/>
  <c r="AK211" i="6"/>
  <c r="AH243" i="6"/>
  <c r="AE196" i="6"/>
  <c r="AE217" i="6"/>
  <c r="AH217" i="6"/>
  <c r="S217" i="6"/>
  <c r="P238" i="6"/>
  <c r="M238" i="6"/>
  <c r="V238" i="6"/>
  <c r="AB238" i="6"/>
  <c r="P240" i="6"/>
  <c r="AH241" i="6"/>
  <c r="AH58" i="6"/>
  <c r="AH74" i="6"/>
  <c r="J74" i="6"/>
  <c r="S106" i="6"/>
  <c r="P84" i="6"/>
  <c r="S84" i="6"/>
  <c r="Y84" i="6"/>
  <c r="AB124" i="6"/>
  <c r="Y224" i="6"/>
  <c r="S188" i="6"/>
  <c r="AN83" i="6"/>
  <c r="M83" i="6"/>
  <c r="J83" i="6"/>
  <c r="V134" i="6"/>
  <c r="AE160" i="6"/>
  <c r="V43" i="6"/>
  <c r="S43" i="6"/>
  <c r="Y43" i="6"/>
  <c r="AK99" i="6"/>
  <c r="AN125" i="6"/>
  <c r="AK125" i="6"/>
  <c r="J31" i="6"/>
  <c r="AN31" i="6"/>
  <c r="S45" i="6"/>
  <c r="AO45" i="6" s="1"/>
  <c r="V103" i="6"/>
  <c r="AN121" i="6"/>
  <c r="AO121" i="6" s="1"/>
  <c r="AN33" i="6"/>
  <c r="S33" i="6"/>
  <c r="P126" i="6"/>
  <c r="J126" i="6"/>
  <c r="M167" i="6"/>
  <c r="V167" i="6"/>
  <c r="AE167" i="6"/>
  <c r="M183" i="6"/>
  <c r="AK183" i="6"/>
  <c r="S199" i="6"/>
  <c r="V199" i="6"/>
  <c r="AB199" i="6"/>
  <c r="AH215" i="6"/>
  <c r="AB231" i="6"/>
  <c r="J247" i="6"/>
  <c r="S247" i="6"/>
  <c r="AE201" i="6"/>
  <c r="AH201" i="6"/>
  <c r="AN222" i="6"/>
  <c r="V222" i="6"/>
  <c r="P161" i="6"/>
  <c r="V161" i="6"/>
  <c r="S161" i="6"/>
  <c r="AN218" i="6"/>
  <c r="AN246" i="6"/>
  <c r="P246" i="6"/>
  <c r="P162" i="6"/>
  <c r="S162" i="6"/>
  <c r="AE192" i="6"/>
  <c r="AH192" i="6"/>
  <c r="P192" i="6"/>
  <c r="V220" i="6"/>
  <c r="AB220" i="6"/>
  <c r="AK248" i="6"/>
  <c r="M46" i="6"/>
  <c r="AK46" i="6"/>
  <c r="AE62" i="6"/>
  <c r="J62" i="6"/>
  <c r="AH94" i="6"/>
  <c r="J94" i="6"/>
  <c r="AE110" i="6"/>
  <c r="AB110" i="6"/>
  <c r="AN178" i="6"/>
  <c r="P236" i="6"/>
  <c r="AN68" i="6"/>
  <c r="AB89" i="6"/>
  <c r="Y111" i="6"/>
  <c r="AB128" i="6"/>
  <c r="AB181" i="6"/>
  <c r="AH202" i="6"/>
  <c r="AK202" i="6"/>
  <c r="Y229" i="6"/>
  <c r="P61" i="6"/>
  <c r="J61" i="6"/>
  <c r="P91" i="6"/>
  <c r="AH118" i="6"/>
  <c r="AN118" i="6"/>
  <c r="P118" i="6"/>
  <c r="AE138" i="6"/>
  <c r="P200" i="6"/>
  <c r="V77" i="6"/>
  <c r="V107" i="6"/>
  <c r="M130" i="6"/>
  <c r="AE29" i="6"/>
  <c r="P29" i="6"/>
  <c r="AO29" i="6" s="1"/>
  <c r="AN29" i="6"/>
  <c r="M60" i="6"/>
  <c r="V117" i="6"/>
  <c r="AE245" i="6"/>
  <c r="AB131" i="6"/>
  <c r="AK131" i="6"/>
  <c r="AE214" i="6"/>
  <c r="S214" i="6"/>
  <c r="AE87" i="6"/>
  <c r="AO87" i="6" s="1"/>
  <c r="S136" i="6"/>
  <c r="AE136" i="6"/>
  <c r="J136" i="6"/>
  <c r="S171" i="6"/>
  <c r="AN171" i="6"/>
  <c r="M187" i="6"/>
  <c r="J203" i="6"/>
  <c r="AK203" i="6"/>
  <c r="AN219" i="6"/>
  <c r="Y219" i="6"/>
  <c r="J235" i="6"/>
  <c r="P235" i="6"/>
  <c r="V251" i="6"/>
  <c r="AB251" i="6"/>
  <c r="AH185" i="6"/>
  <c r="P206" i="6"/>
  <c r="AO206" i="6" s="1"/>
  <c r="V206" i="6"/>
  <c r="Y206" i="6"/>
  <c r="AE228" i="6"/>
  <c r="P249" i="6"/>
  <c r="AB168" i="6"/>
  <c r="AH168" i="6"/>
  <c r="M225" i="6"/>
  <c r="V253" i="6"/>
  <c r="M170" i="6"/>
  <c r="Y170" i="6"/>
  <c r="AN170" i="6"/>
  <c r="V198" i="6"/>
  <c r="M198" i="6"/>
  <c r="AO198" i="6" s="1"/>
  <c r="Y226" i="6"/>
  <c r="J66" i="6"/>
  <c r="AH66" i="6"/>
  <c r="AH82" i="6"/>
  <c r="AE98" i="6"/>
  <c r="AK114" i="6"/>
  <c r="AH114" i="6"/>
  <c r="J114" i="6"/>
  <c r="AN193" i="6"/>
  <c r="J193" i="6"/>
  <c r="P250" i="6"/>
  <c r="AH250" i="6"/>
  <c r="V52" i="6"/>
  <c r="M116" i="6"/>
  <c r="AH116" i="6"/>
  <c r="J116" i="6"/>
  <c r="AK132" i="6"/>
  <c r="S132" i="6"/>
  <c r="AN194" i="6"/>
  <c r="Y252" i="6"/>
  <c r="Y230" i="6"/>
  <c r="AH230" i="6"/>
  <c r="AK230" i="6"/>
  <c r="AB69" i="6"/>
  <c r="AK69" i="6"/>
  <c r="V123" i="6"/>
  <c r="AK30" i="6"/>
  <c r="M30" i="6"/>
  <c r="AH30" i="6"/>
  <c r="J30" i="6"/>
  <c r="AB242" i="6"/>
  <c r="AH242" i="6"/>
  <c r="AE85" i="6"/>
  <c r="AH85" i="6"/>
  <c r="AN135" i="6"/>
  <c r="M135" i="6"/>
  <c r="AO135" i="6" s="1"/>
  <c r="AK75" i="6"/>
  <c r="V127" i="6"/>
  <c r="Y127" i="6"/>
  <c r="AH37" i="6"/>
  <c r="Y37" i="6"/>
  <c r="V93" i="6"/>
  <c r="S93" i="6"/>
  <c r="V67" i="6"/>
  <c r="S67" i="6"/>
  <c r="AE67" i="6"/>
  <c r="AH122" i="6"/>
  <c r="V44" i="6"/>
  <c r="M101" i="6"/>
  <c r="S101" i="6"/>
  <c r="AN101" i="6"/>
  <c r="P101" i="6"/>
  <c r="AE159" i="6"/>
  <c r="P159" i="6"/>
  <c r="P175" i="6"/>
  <c r="Y175" i="6"/>
  <c r="AN191" i="6"/>
  <c r="AK191" i="6"/>
  <c r="V207" i="6"/>
  <c r="AE223" i="6"/>
  <c r="S239" i="6"/>
  <c r="AE148" i="6"/>
  <c r="P169" i="6"/>
  <c r="AK169" i="6"/>
  <c r="Y212" i="6"/>
  <c r="AN212" i="6"/>
  <c r="P212" i="6"/>
  <c r="S233" i="6"/>
  <c r="Y233" i="6"/>
  <c r="AE233" i="6"/>
  <c r="P146" i="6"/>
  <c r="AO146" i="6" s="1"/>
  <c r="AK146" i="6"/>
  <c r="V176" i="6"/>
  <c r="AE204" i="6"/>
  <c r="P204" i="6"/>
  <c r="AK204" i="6"/>
  <c r="P232" i="6"/>
  <c r="Y232" i="6"/>
  <c r="M232" i="6"/>
  <c r="J232" i="6"/>
  <c r="AB149" i="6"/>
  <c r="AB234" i="6"/>
  <c r="J38" i="6"/>
  <c r="S54" i="6"/>
  <c r="AN54" i="6"/>
  <c r="S70" i="6"/>
  <c r="AK70" i="6"/>
  <c r="J70" i="6"/>
  <c r="V86" i="6"/>
  <c r="AB102" i="6"/>
  <c r="M208" i="6"/>
  <c r="AN36" i="6"/>
  <c r="AK36" i="6"/>
  <c r="V100" i="6"/>
  <c r="S152" i="6"/>
  <c r="V209" i="6"/>
  <c r="AH209" i="6"/>
  <c r="AH145" i="6"/>
  <c r="AH76" i="6"/>
  <c r="Y34" i="6"/>
  <c r="AH35" i="6"/>
  <c r="AN92" i="6"/>
  <c r="Y119" i="6"/>
  <c r="AH139" i="6"/>
  <c r="Y139" i="6"/>
  <c r="V139" i="6"/>
  <c r="Y216" i="6"/>
  <c r="J216" i="6"/>
  <c r="AN216" i="6"/>
  <c r="AN88" i="6"/>
  <c r="S137" i="6"/>
  <c r="AK51" i="6"/>
  <c r="AN51" i="6"/>
  <c r="AE108" i="6"/>
  <c r="AB108" i="6"/>
  <c r="AH186" i="6"/>
  <c r="AK186" i="6"/>
  <c r="AN186" i="6"/>
  <c r="AB59" i="6"/>
  <c r="AH115" i="6"/>
  <c r="J115" i="6"/>
  <c r="AO50" i="6"/>
  <c r="AO229" i="6"/>
  <c r="AB179" i="6"/>
  <c r="AN195" i="6"/>
  <c r="AE211" i="6"/>
  <c r="J227" i="6"/>
  <c r="AN153" i="6"/>
  <c r="V196" i="6"/>
  <c r="Y196" i="6"/>
  <c r="S154" i="6"/>
  <c r="M106" i="6"/>
  <c r="AO106" i="6" s="1"/>
  <c r="P106" i="6"/>
  <c r="S124" i="6"/>
  <c r="Y188" i="6"/>
  <c r="AK83" i="6"/>
  <c r="M134" i="6"/>
  <c r="AO134" i="6" s="1"/>
  <c r="AB125" i="6"/>
  <c r="J172" i="6"/>
  <c r="J33" i="6"/>
  <c r="AK126" i="6"/>
  <c r="AB167" i="6"/>
  <c r="AN183" i="6"/>
  <c r="P215" i="6"/>
  <c r="AK247" i="6"/>
  <c r="P180" i="6"/>
  <c r="P222" i="6"/>
  <c r="AH246" i="6"/>
  <c r="M162" i="6"/>
  <c r="Y220" i="6"/>
  <c r="J248" i="6"/>
  <c r="Y46" i="6"/>
  <c r="M78" i="6"/>
  <c r="M94" i="6"/>
  <c r="Y110" i="6"/>
  <c r="AE68" i="6"/>
  <c r="J237" i="6"/>
  <c r="AO237" i="6" s="1"/>
  <c r="AE118" i="6"/>
  <c r="V138" i="6"/>
  <c r="AN200" i="6"/>
  <c r="AK200" i="6"/>
  <c r="AN107" i="6"/>
  <c r="P107" i="6"/>
  <c r="V130" i="6"/>
  <c r="V29" i="6"/>
  <c r="AN60" i="6"/>
  <c r="AN117" i="6"/>
  <c r="P117" i="6"/>
  <c r="S131" i="6"/>
  <c r="AE131" i="6"/>
  <c r="V214" i="6"/>
  <c r="AE219" i="6"/>
  <c r="M219" i="6"/>
  <c r="V219" i="6"/>
  <c r="AB235" i="6"/>
  <c r="AK235" i="6"/>
  <c r="S251" i="6"/>
  <c r="P251" i="6"/>
  <c r="AO251" i="6" s="1"/>
  <c r="AN185" i="6"/>
  <c r="S185" i="6"/>
  <c r="S206" i="6"/>
  <c r="V228" i="6"/>
  <c r="AB225" i="6"/>
  <c r="J170" i="6"/>
  <c r="AO170" i="6" s="1"/>
  <c r="S226" i="6"/>
  <c r="V98" i="6"/>
  <c r="AO98" i="6" s="1"/>
  <c r="AE116" i="6"/>
  <c r="AH194" i="6"/>
  <c r="J252" i="6"/>
  <c r="AE69" i="6"/>
  <c r="AN123" i="6"/>
  <c r="AB85" i="6"/>
  <c r="P135" i="6"/>
  <c r="S144" i="6"/>
  <c r="AB75" i="6"/>
  <c r="P37" i="6"/>
  <c r="AO37" i="6" s="1"/>
  <c r="AK32" i="6"/>
  <c r="Y122" i="6"/>
  <c r="V175" i="6"/>
  <c r="AE191" i="6"/>
  <c r="J207" i="6"/>
  <c r="AK207" i="6"/>
  <c r="AN207" i="6"/>
  <c r="AB223" i="6"/>
  <c r="AE169" i="6"/>
  <c r="AH212" i="6"/>
  <c r="V177" i="6"/>
  <c r="AN38" i="6"/>
  <c r="AK208" i="6"/>
  <c r="AH36" i="6"/>
  <c r="Y145" i="6"/>
  <c r="AE76" i="6"/>
  <c r="AN34" i="6"/>
  <c r="M139" i="6"/>
  <c r="P139" i="6"/>
  <c r="Y137" i="6"/>
  <c r="AB115" i="6"/>
  <c r="AO190" i="6"/>
  <c r="S227" i="6"/>
  <c r="AN227" i="6"/>
  <c r="S210" i="6"/>
  <c r="AK124" i="6"/>
  <c r="AE224" i="6"/>
  <c r="AE83" i="6"/>
  <c r="AH160" i="6"/>
  <c r="AB160" i="6"/>
  <c r="J43" i="6"/>
  <c r="AE99" i="6"/>
  <c r="AB45" i="6"/>
  <c r="S172" i="6"/>
  <c r="AE172" i="6"/>
  <c r="M172" i="6"/>
  <c r="AK33" i="6"/>
  <c r="AE126" i="6"/>
  <c r="AE215" i="6"/>
  <c r="AE247" i="6"/>
  <c r="J158" i="6"/>
  <c r="AB180" i="6"/>
  <c r="J180" i="6"/>
  <c r="AH222" i="6"/>
  <c r="J222" i="6"/>
  <c r="V244" i="6"/>
  <c r="AB246" i="6"/>
  <c r="AN162" i="6"/>
  <c r="AB248" i="6"/>
  <c r="AB46" i="6"/>
  <c r="AK78" i="6"/>
  <c r="AB178" i="6"/>
  <c r="AK236" i="6"/>
  <c r="S68" i="6"/>
  <c r="Y68" i="6"/>
  <c r="AB68" i="6"/>
  <c r="P111" i="6"/>
  <c r="AB61" i="6"/>
  <c r="AE91" i="6"/>
  <c r="P138" i="6"/>
  <c r="AH77" i="6"/>
  <c r="AN77" i="6"/>
  <c r="Y107" i="6"/>
  <c r="AB29" i="6"/>
  <c r="AK60" i="6"/>
  <c r="AH60" i="6"/>
  <c r="Y117" i="6"/>
  <c r="V131" i="6"/>
  <c r="M136" i="6"/>
  <c r="V136" i="6"/>
  <c r="AN187" i="6"/>
  <c r="AN251" i="6"/>
  <c r="AK164" i="6"/>
  <c r="J185" i="6"/>
  <c r="AK249" i="6"/>
  <c r="AE193" i="6"/>
  <c r="AN52" i="6"/>
  <c r="M52" i="6"/>
  <c r="Y116" i="6"/>
  <c r="AH132" i="6"/>
  <c r="AB194" i="6"/>
  <c r="AH252" i="6"/>
  <c r="AK252" i="6"/>
  <c r="M252" i="6"/>
  <c r="V69" i="6"/>
  <c r="Y69" i="6"/>
  <c r="AH123" i="6"/>
  <c r="P242" i="6"/>
  <c r="S85" i="6"/>
  <c r="AB135" i="6"/>
  <c r="AE135" i="6"/>
  <c r="AB32" i="6"/>
  <c r="AO32" i="6" s="1"/>
  <c r="P67" i="6"/>
  <c r="AN44" i="6"/>
  <c r="Y159" i="6"/>
  <c r="M175" i="6"/>
  <c r="P239" i="6"/>
  <c r="AO239" i="6" s="1"/>
  <c r="AE212" i="6"/>
  <c r="AB212" i="6"/>
  <c r="AN233" i="6"/>
  <c r="J233" i="6"/>
  <c r="AN146" i="6"/>
  <c r="P177" i="6"/>
  <c r="AO177" i="6" s="1"/>
  <c r="AN234" i="6"/>
  <c r="P234" i="6"/>
  <c r="V38" i="6"/>
  <c r="AH70" i="6"/>
  <c r="AN102" i="6"/>
  <c r="P102" i="6"/>
  <c r="Y208" i="6"/>
  <c r="AH100" i="6"/>
  <c r="J100" i="6"/>
  <c r="Y100" i="6"/>
  <c r="AK152" i="6"/>
  <c r="P145" i="6"/>
  <c r="S76" i="6"/>
  <c r="Y76" i="6"/>
  <c r="AE34" i="6"/>
  <c r="Y35" i="6"/>
  <c r="J35" i="6"/>
  <c r="AH119" i="6"/>
  <c r="AK139" i="6"/>
  <c r="AO139" i="6"/>
  <c r="AB216" i="6"/>
  <c r="M137" i="6"/>
  <c r="AO137" i="6" s="1"/>
  <c r="Y51" i="6"/>
  <c r="AB51" i="6"/>
  <c r="S108" i="6"/>
  <c r="AB186" i="6"/>
  <c r="AK133" i="6"/>
  <c r="AN133" i="6"/>
  <c r="S59" i="6"/>
  <c r="V59" i="6"/>
  <c r="V115" i="6"/>
  <c r="M115" i="6"/>
  <c r="AO71" i="6"/>
  <c r="AO89" i="6"/>
  <c r="S179" i="6"/>
  <c r="V211" i="6"/>
  <c r="Y211" i="6"/>
  <c r="AH227" i="6"/>
  <c r="P196" i="6"/>
  <c r="Y210" i="6"/>
  <c r="AK210" i="6"/>
  <c r="J240" i="6"/>
  <c r="Y184" i="6"/>
  <c r="Y241" i="6"/>
  <c r="AE74" i="6"/>
  <c r="AK106" i="6"/>
  <c r="AN106" i="6"/>
  <c r="J84" i="6"/>
  <c r="P224" i="6"/>
  <c r="Y134" i="6"/>
  <c r="AK134" i="6"/>
  <c r="P43" i="6"/>
  <c r="Y99" i="6"/>
  <c r="AN99" i="6"/>
  <c r="AO57" i="6"/>
  <c r="AO221" i="6"/>
  <c r="P147" i="6"/>
  <c r="AO147" i="6" s="1"/>
  <c r="Y163" i="6"/>
  <c r="AO163" i="6" s="1"/>
  <c r="AK163" i="6"/>
  <c r="AN179" i="6"/>
  <c r="J179" i="6"/>
  <c r="AO179" i="6" s="1"/>
  <c r="Y195" i="6"/>
  <c r="V195" i="6"/>
  <c r="AN211" i="6"/>
  <c r="J211" i="6"/>
  <c r="S211" i="6"/>
  <c r="AK227" i="6"/>
  <c r="Y227" i="6"/>
  <c r="AB243" i="6"/>
  <c r="AO243" i="6" s="1"/>
  <c r="AH153" i="6"/>
  <c r="Y153" i="6"/>
  <c r="AO153" i="6" s="1"/>
  <c r="AH196" i="6"/>
  <c r="AN196" i="6"/>
  <c r="P217" i="6"/>
  <c r="AO217" i="6" s="1"/>
  <c r="S238" i="6"/>
  <c r="AE238" i="6"/>
  <c r="P154" i="6"/>
  <c r="AO154" i="6" s="1"/>
  <c r="M210" i="6"/>
  <c r="AO210" i="6" s="1"/>
  <c r="AE210" i="6"/>
  <c r="AH210" i="6"/>
  <c r="S240" i="6"/>
  <c r="M240" i="6"/>
  <c r="V240" i="6"/>
  <c r="AH184" i="6"/>
  <c r="AK184" i="6"/>
  <c r="AN241" i="6"/>
  <c r="J241" i="6"/>
  <c r="S241" i="6"/>
  <c r="J90" i="6"/>
  <c r="AH90" i="6"/>
  <c r="AB106" i="6"/>
  <c r="AE106" i="6"/>
  <c r="AB84" i="6"/>
  <c r="AH84" i="6"/>
  <c r="J124" i="6"/>
  <c r="AE124" i="6"/>
  <c r="AB166" i="6"/>
  <c r="AO166" i="6" s="1"/>
  <c r="AN224" i="6"/>
  <c r="AB224" i="6"/>
  <c r="AE173" i="6"/>
  <c r="AB188" i="6"/>
  <c r="AN188" i="6"/>
  <c r="J188" i="6"/>
  <c r="P188" i="6"/>
  <c r="V188" i="6"/>
  <c r="Y55" i="6"/>
  <c r="P83" i="6"/>
  <c r="S83" i="6"/>
  <c r="S112" i="6"/>
  <c r="P134" i="6"/>
  <c r="AH134" i="6"/>
  <c r="AN160" i="6"/>
  <c r="Y160" i="6"/>
  <c r="AO160" i="6" s="1"/>
  <c r="AB43" i="6"/>
  <c r="AH43" i="6"/>
  <c r="AN43" i="6"/>
  <c r="S99" i="6"/>
  <c r="AH99" i="6"/>
  <c r="P125" i="6"/>
  <c r="M125" i="6"/>
  <c r="AO125" i="6" s="1"/>
  <c r="V31" i="6"/>
  <c r="AK31" i="6"/>
  <c r="AE45" i="6"/>
  <c r="P103" i="6"/>
  <c r="AO103" i="6" s="1"/>
  <c r="AB172" i="6"/>
  <c r="Y172" i="6"/>
  <c r="P39" i="6"/>
  <c r="M33" i="6"/>
  <c r="AO33" i="6" s="1"/>
  <c r="V33" i="6"/>
  <c r="AB33" i="6"/>
  <c r="Y126" i="6"/>
  <c r="V126" i="6"/>
  <c r="S126" i="6"/>
  <c r="M151" i="6"/>
  <c r="AO151" i="6" s="1"/>
  <c r="J167" i="6"/>
  <c r="AO167" i="6" s="1"/>
  <c r="AB183" i="6"/>
  <c r="S183" i="6"/>
  <c r="V183" i="6"/>
  <c r="AK199" i="6"/>
  <c r="M199" i="6"/>
  <c r="AN199" i="6"/>
  <c r="AE199" i="6"/>
  <c r="AN215" i="6"/>
  <c r="J215" i="6"/>
  <c r="Y215" i="6"/>
  <c r="AN231" i="6"/>
  <c r="AH247" i="6"/>
  <c r="AN247" i="6"/>
  <c r="V247" i="6"/>
  <c r="Y247" i="6"/>
  <c r="Y180" i="6"/>
  <c r="AE180" i="6"/>
  <c r="J201" i="6"/>
  <c r="S201" i="6"/>
  <c r="AB222" i="6"/>
  <c r="AB244" i="6"/>
  <c r="AE244" i="6"/>
  <c r="M244" i="6"/>
  <c r="AO244" i="6" s="1"/>
  <c r="AN161" i="6"/>
  <c r="AH161" i="6"/>
  <c r="AB161" i="6"/>
  <c r="J218" i="6"/>
  <c r="AO218" i="6" s="1"/>
  <c r="Y246" i="6"/>
  <c r="S246" i="6"/>
  <c r="V246" i="6"/>
  <c r="AK162" i="6"/>
  <c r="AE162" i="6"/>
  <c r="Y192" i="6"/>
  <c r="S192" i="6"/>
  <c r="V192" i="6"/>
  <c r="P220" i="6"/>
  <c r="AO220" i="6" s="1"/>
  <c r="AH220" i="6"/>
  <c r="P248" i="6"/>
  <c r="M248" i="6"/>
  <c r="V248" i="6"/>
  <c r="V46" i="6"/>
  <c r="AN46" i="6"/>
  <c r="J46" i="6"/>
  <c r="AO46" i="6" s="1"/>
  <c r="P62" i="6"/>
  <c r="S62" i="6"/>
  <c r="AE78" i="6"/>
  <c r="AB78" i="6"/>
  <c r="AE94" i="6"/>
  <c r="AN94" i="6"/>
  <c r="P94" i="6"/>
  <c r="AK110" i="6"/>
  <c r="M110" i="6"/>
  <c r="AH110" i="6"/>
  <c r="J110" i="6"/>
  <c r="S178" i="6"/>
  <c r="M178" i="6"/>
  <c r="V178" i="6"/>
  <c r="AH236" i="6"/>
  <c r="J236" i="6"/>
  <c r="AO236" i="6" s="1"/>
  <c r="V68" i="6"/>
  <c r="AE111" i="6"/>
  <c r="AK111" i="6"/>
  <c r="P128" i="6"/>
  <c r="AH128" i="6"/>
  <c r="M128" i="6"/>
  <c r="M237" i="6"/>
  <c r="AE202" i="6"/>
  <c r="AB202" i="6"/>
  <c r="P202" i="6"/>
  <c r="AK61" i="6"/>
  <c r="AN91" i="6"/>
  <c r="AB91" i="6"/>
  <c r="Y91" i="6"/>
  <c r="M118" i="6"/>
  <c r="S118" i="6"/>
  <c r="V118" i="6"/>
  <c r="M138" i="6"/>
  <c r="AO138" i="6" s="1"/>
  <c r="AK138" i="6"/>
  <c r="AH138" i="6"/>
  <c r="AB200" i="6"/>
  <c r="Y200" i="6"/>
  <c r="AE49" i="6"/>
  <c r="S77" i="6"/>
  <c r="AO77" i="6" s="1"/>
  <c r="Y77" i="6"/>
  <c r="AB107" i="6"/>
  <c r="S107" i="6"/>
  <c r="P130" i="6"/>
  <c r="J130" i="6"/>
  <c r="AE130" i="6"/>
  <c r="AH130" i="6"/>
  <c r="Y29" i="6"/>
  <c r="AH29" i="6"/>
  <c r="AE60" i="6"/>
  <c r="AB117" i="6"/>
  <c r="S117" i="6"/>
  <c r="S245" i="6"/>
  <c r="AN131" i="6"/>
  <c r="J131" i="6"/>
  <c r="AO131" i="6" s="1"/>
  <c r="AH53" i="6"/>
  <c r="P53" i="6"/>
  <c r="AO53" i="6" s="1"/>
  <c r="AH109" i="6"/>
  <c r="J109" i="6"/>
  <c r="Y109" i="6"/>
  <c r="AH214" i="6"/>
  <c r="J214" i="6"/>
  <c r="AO214" i="6" s="1"/>
  <c r="AB136" i="6"/>
  <c r="Y136" i="6"/>
  <c r="P136" i="6"/>
  <c r="AK187" i="6"/>
  <c r="AB187" i="6"/>
  <c r="Y187" i="6"/>
  <c r="AH187" i="6"/>
  <c r="M203" i="6"/>
  <c r="AB219" i="6"/>
  <c r="AN235" i="6"/>
  <c r="V235" i="6"/>
  <c r="Y235" i="6"/>
  <c r="AE251" i="6"/>
  <c r="AH251" i="6"/>
  <c r="P164" i="6"/>
  <c r="Y164" i="6"/>
  <c r="AB185" i="6"/>
  <c r="V185" i="6"/>
  <c r="AE185" i="6"/>
  <c r="AE206" i="6"/>
  <c r="AB228" i="6"/>
  <c r="AH228" i="6"/>
  <c r="AE249" i="6"/>
  <c r="AE168" i="6"/>
  <c r="AO168" i="6" s="1"/>
  <c r="AK168" i="6"/>
  <c r="AK197" i="6"/>
  <c r="AO197" i="6" s="1"/>
  <c r="AE225" i="6"/>
  <c r="Y225" i="6"/>
  <c r="J253" i="6"/>
  <c r="AO253" i="6" s="1"/>
  <c r="AB170" i="6"/>
  <c r="AE198" i="6"/>
  <c r="AB226" i="6"/>
  <c r="AK226" i="6"/>
  <c r="AH226" i="6"/>
  <c r="S143" i="6"/>
  <c r="AE66" i="6"/>
  <c r="S66" i="6"/>
  <c r="AO66" i="6" s="1"/>
  <c r="J82" i="6"/>
  <c r="AO82" i="6" s="1"/>
  <c r="M114" i="6"/>
  <c r="S114" i="6"/>
  <c r="AN114" i="6"/>
  <c r="P114" i="6"/>
  <c r="AK193" i="6"/>
  <c r="M193" i="6"/>
  <c r="S193" i="6"/>
  <c r="Y193" i="6"/>
  <c r="J250" i="6"/>
  <c r="AO250" i="6" s="1"/>
  <c r="AB52" i="6"/>
  <c r="AE52" i="6"/>
  <c r="S116" i="6"/>
  <c r="AN116" i="6"/>
  <c r="P116" i="6"/>
  <c r="V132" i="6"/>
  <c r="AO132" i="6" s="1"/>
  <c r="Y132" i="6"/>
  <c r="J194" i="6"/>
  <c r="AO194" i="6" s="1"/>
  <c r="P194" i="6"/>
  <c r="P252" i="6"/>
  <c r="AE252" i="6"/>
  <c r="S230" i="6"/>
  <c r="M230" i="6"/>
  <c r="AO230" i="6" s="1"/>
  <c r="J69" i="6"/>
  <c r="P69" i="6"/>
  <c r="S69" i="6"/>
  <c r="Y123" i="6"/>
  <c r="AB123" i="6"/>
  <c r="S30" i="6"/>
  <c r="AN30" i="6"/>
  <c r="P30" i="6"/>
  <c r="M242" i="6"/>
  <c r="S242" i="6"/>
  <c r="AN242" i="6"/>
  <c r="M85" i="6"/>
  <c r="J85" i="6"/>
  <c r="P85" i="6"/>
  <c r="AE113" i="6"/>
  <c r="AO113" i="6" s="1"/>
  <c r="AK144" i="6"/>
  <c r="Y144" i="6"/>
  <c r="M75" i="6"/>
  <c r="AO75" i="6" s="1"/>
  <c r="AE127" i="6"/>
  <c r="AH127" i="6"/>
  <c r="AB93" i="6"/>
  <c r="AH93" i="6"/>
  <c r="AE93" i="6"/>
  <c r="AH32" i="6"/>
  <c r="AB67" i="6"/>
  <c r="AH67" i="6"/>
  <c r="AN67" i="6"/>
  <c r="AK67" i="6"/>
  <c r="M67" i="6"/>
  <c r="P122" i="6"/>
  <c r="AK122" i="6"/>
  <c r="M122" i="6"/>
  <c r="AH44" i="6"/>
  <c r="AO44" i="6" s="1"/>
  <c r="Y101" i="6"/>
  <c r="V101" i="6"/>
  <c r="AN159" i="6"/>
  <c r="AB159" i="6"/>
  <c r="S159" i="6"/>
  <c r="AO159" i="6" s="1"/>
  <c r="AN175" i="6"/>
  <c r="AE175" i="6"/>
  <c r="V191" i="6"/>
  <c r="P191" i="6"/>
  <c r="AO191" i="6" s="1"/>
  <c r="S191" i="6"/>
  <c r="AE207" i="6"/>
  <c r="AB207" i="6"/>
  <c r="AN223" i="6"/>
  <c r="P223" i="6"/>
  <c r="M223" i="6"/>
  <c r="S223" i="6"/>
  <c r="Y169" i="6"/>
  <c r="M169" i="6"/>
  <c r="AO169" i="6" s="1"/>
  <c r="AN169" i="6"/>
  <c r="S169" i="6"/>
  <c r="P233" i="6"/>
  <c r="V233" i="6"/>
  <c r="AB233" i="6"/>
  <c r="AH233" i="6"/>
  <c r="AK233" i="6"/>
  <c r="AE146" i="6"/>
  <c r="S176" i="6"/>
  <c r="AO176" i="6" s="1"/>
  <c r="AN204" i="6"/>
  <c r="V204" i="6"/>
  <c r="M204" i="6"/>
  <c r="AO204" i="6" s="1"/>
  <c r="AN232" i="6"/>
  <c r="S232" i="6"/>
  <c r="P149" i="6"/>
  <c r="AO149" i="6" s="1"/>
  <c r="AH177" i="6"/>
  <c r="AB177" i="6"/>
  <c r="AN177" i="6"/>
  <c r="V205" i="6"/>
  <c r="AO205" i="6" s="1"/>
  <c r="S234" i="6"/>
  <c r="Y234" i="6"/>
  <c r="AK234" i="6"/>
  <c r="AE234" i="6"/>
  <c r="J234" i="6"/>
  <c r="AB38" i="6"/>
  <c r="P54" i="6"/>
  <c r="AO54" i="6" s="1"/>
  <c r="AB70" i="6"/>
  <c r="Y70" i="6"/>
  <c r="M70" i="6"/>
  <c r="P70" i="6"/>
  <c r="S86" i="6"/>
  <c r="AB86" i="6"/>
  <c r="M86" i="6"/>
  <c r="AH102" i="6"/>
  <c r="J102" i="6"/>
  <c r="AO102" i="6" s="1"/>
  <c r="Y102" i="6"/>
  <c r="P208" i="6"/>
  <c r="M36" i="6"/>
  <c r="V36" i="6"/>
  <c r="AE36" i="6"/>
  <c r="J79" i="6"/>
  <c r="AB100" i="6"/>
  <c r="S100" i="6"/>
  <c r="AH120" i="6"/>
  <c r="AO120" i="6" s="1"/>
  <c r="M152" i="6"/>
  <c r="AO152" i="6" s="1"/>
  <c r="AE152" i="6"/>
  <c r="P209" i="6"/>
  <c r="J209" i="6"/>
  <c r="M145" i="6"/>
  <c r="AO145" i="6" s="1"/>
  <c r="AN145" i="6"/>
  <c r="AK48" i="6"/>
  <c r="J76" i="6"/>
  <c r="P76" i="6"/>
  <c r="AN129" i="6"/>
  <c r="M129" i="6"/>
  <c r="AO129" i="6" s="1"/>
  <c r="V34" i="6"/>
  <c r="P35" i="6"/>
  <c r="S35" i="6"/>
  <c r="V92" i="6"/>
  <c r="AO92" i="6" s="1"/>
  <c r="AB119" i="6"/>
  <c r="P119" i="6"/>
  <c r="AO119" i="6" s="1"/>
  <c r="AH216" i="6"/>
  <c r="M216" i="6"/>
  <c r="P216" i="6"/>
  <c r="AE137" i="6"/>
  <c r="AK137" i="6"/>
  <c r="M51" i="6"/>
  <c r="AO51" i="6" s="1"/>
  <c r="V51" i="6"/>
  <c r="AK108" i="6"/>
  <c r="M108" i="6"/>
  <c r="AH108" i="6"/>
  <c r="J108" i="6"/>
  <c r="M186" i="6"/>
  <c r="AO186" i="6" s="1"/>
  <c r="S133" i="6"/>
  <c r="AO133" i="6" s="1"/>
  <c r="AE133" i="6"/>
  <c r="P59" i="6"/>
  <c r="AO59" i="6" s="1"/>
  <c r="P115" i="6"/>
  <c r="AE115" i="6"/>
  <c r="AO164" i="6"/>
  <c r="AO34" i="6"/>
  <c r="AO245" i="6"/>
  <c r="AO155" i="6"/>
  <c r="AO148" i="6"/>
  <c r="AO42" i="6"/>
  <c r="AO165" i="6"/>
  <c r="AO97" i="6"/>
  <c r="AO112" i="6"/>
  <c r="AO58" i="6"/>
  <c r="AO181" i="6"/>
  <c r="AO213" i="6"/>
  <c r="AO173" i="6"/>
  <c r="AO182" i="6"/>
  <c r="AO157" i="6"/>
  <c r="AO158" i="6"/>
  <c r="AO143" i="6"/>
  <c r="AO72" i="6"/>
  <c r="AO49" i="6"/>
  <c r="AO48" i="6"/>
  <c r="AO96" i="6"/>
  <c r="AO79" i="6"/>
  <c r="AO80" i="6"/>
  <c r="AO65" i="6"/>
  <c r="AO56" i="6"/>
  <c r="AO47" i="6"/>
  <c r="AO63" i="6"/>
  <c r="AO88" i="6"/>
  <c r="AO81" i="6"/>
  <c r="AO41" i="6"/>
  <c r="AO40" i="6"/>
  <c r="AO39" i="6"/>
  <c r="AO55" i="6"/>
  <c r="AO73" i="6"/>
  <c r="AO104" i="6"/>
  <c r="AP112" i="6" a="1"/>
  <c r="AP58" i="6" a="1"/>
  <c r="AQ97" i="6" a="1"/>
  <c r="AQ191" i="6" a="1"/>
  <c r="AP210" i="6" a="1"/>
  <c r="AP160" i="6" a="1"/>
  <c r="AQ244" i="6" a="1"/>
  <c r="AP176" i="6" a="1"/>
  <c r="AP157" i="6" a="1"/>
  <c r="AQ214" i="6" a="1"/>
  <c r="AP150" i="6" a="1"/>
  <c r="AP158" i="6" a="1"/>
  <c r="AP230" i="6" a="1"/>
  <c r="AP189" i="6" a="1"/>
  <c r="AQ96" i="6" a="1"/>
  <c r="AP79" i="6" a="1"/>
  <c r="AQ49" i="6" a="1"/>
  <c r="AQ63" i="6" a="1"/>
  <c r="AQ73" i="6" a="1"/>
  <c r="AP39" i="6" a="1"/>
  <c r="AP47" i="6" a="1"/>
  <c r="AP81" i="6" a="1"/>
  <c r="AQ98" i="6" a="1"/>
  <c r="AP34" i="6" a="1"/>
  <c r="AP245" i="6" a="1"/>
  <c r="AP42" i="6" a="1"/>
  <c r="AQ218" i="6" a="1"/>
  <c r="AP191" i="6" a="1"/>
  <c r="AQ190" i="6" a="1"/>
  <c r="AP221" i="6" a="1"/>
  <c r="AP244" i="6" a="1"/>
  <c r="AQ221" i="6" a="1"/>
  <c r="AQ158" i="6" a="1"/>
  <c r="AP182" i="6" a="1"/>
  <c r="AQ182" i="6" a="1"/>
  <c r="AP48" i="6" a="1"/>
  <c r="AQ72" i="6" a="1"/>
  <c r="AP80" i="6" a="1"/>
  <c r="AP41" i="6" a="1"/>
  <c r="AP40" i="6" a="1"/>
  <c r="AQ65" i="6" a="1"/>
  <c r="AP55" i="6" a="1"/>
  <c r="AQ88" i="6" a="1"/>
  <c r="AP104" i="6" a="1"/>
  <c r="AP56" i="6" a="1"/>
  <c r="AQ229" i="6" a="1"/>
  <c r="AP49" i="6" a="1"/>
  <c r="AP73" i="6" a="1"/>
  <c r="AQ81" i="6" a="1"/>
  <c r="AP98" i="6" a="1"/>
  <c r="AQ34" i="6" a="1"/>
  <c r="AQ245" i="6" a="1"/>
  <c r="AQ42" i="6" a="1"/>
  <c r="AQ157" i="6" a="1"/>
  <c r="AQ213" i="6" a="1"/>
  <c r="AQ236" i="6" a="1"/>
  <c r="AP213" i="6" a="1"/>
  <c r="AQ165" i="6" a="1"/>
  <c r="AQ189" i="6" a="1"/>
  <c r="AP145" i="6" a="1"/>
  <c r="AP165" i="6" a="1"/>
  <c r="AP186" i="6" a="1"/>
  <c r="AQ145" i="6" a="1"/>
  <c r="AQ48" i="6" a="1"/>
  <c r="AP72" i="6" a="1"/>
  <c r="AQ80" i="6" a="1"/>
  <c r="AQ41" i="6" a="1"/>
  <c r="AQ40" i="6" a="1"/>
  <c r="AP65" i="6" a="1"/>
  <c r="AQ55" i="6" a="1"/>
  <c r="AP88" i="6" a="1"/>
  <c r="AQ104" i="6" a="1"/>
  <c r="AQ56" i="6" a="1"/>
  <c r="AQ150" i="6" a="1"/>
  <c r="AQ79" i="6" a="1"/>
  <c r="AP63" i="6" a="1"/>
  <c r="AQ47" i="6" a="1"/>
  <c r="AQ112" i="6" a="1"/>
  <c r="AQ58" i="6" a="1"/>
  <c r="AP97" i="6" a="1"/>
  <c r="AQ210" i="6" a="1"/>
  <c r="AQ160" i="6" a="1"/>
  <c r="AP190" i="6" a="1"/>
  <c r="AP173" i="6" a="1"/>
  <c r="AQ230" i="6" a="1"/>
  <c r="AQ186" i="6" a="1"/>
  <c r="AQ176" i="6" a="1"/>
  <c r="AP236" i="6" a="1"/>
  <c r="AP214" i="6" a="1"/>
  <c r="AP229" i="6" a="1"/>
  <c r="AP218" i="6" a="1"/>
  <c r="AQ173" i="6" a="1"/>
  <c r="AP96" i="6" a="1"/>
  <c r="AQ39" i="6" a="1"/>
  <c r="AO84" i="6" l="1"/>
  <c r="AO100" i="6"/>
  <c r="AO175" i="6"/>
  <c r="AO185" i="6"/>
  <c r="AO60" i="6"/>
  <c r="AO226" i="6"/>
  <c r="AO228" i="6"/>
  <c r="AO107" i="6"/>
  <c r="AO248" i="6"/>
  <c r="AO172" i="6"/>
  <c r="AO227" i="6"/>
  <c r="AO208" i="6"/>
  <c r="AO38" i="6"/>
  <c r="AO212" i="6"/>
  <c r="AO93" i="6"/>
  <c r="AO235" i="6"/>
  <c r="AO203" i="6"/>
  <c r="AO136" i="6"/>
  <c r="AO161" i="6"/>
  <c r="AO238" i="6"/>
  <c r="AO36" i="6"/>
  <c r="AO67" i="6"/>
  <c r="AO85" i="6"/>
  <c r="AO242" i="6"/>
  <c r="AO69" i="6"/>
  <c r="AO109" i="6"/>
  <c r="AO118" i="6"/>
  <c r="AO110" i="6"/>
  <c r="AO201" i="6"/>
  <c r="AO99" i="6"/>
  <c r="AO90" i="6"/>
  <c r="AO211" i="6"/>
  <c r="AO184" i="6"/>
  <c r="AO196" i="6"/>
  <c r="AO68" i="6"/>
  <c r="AO180" i="6"/>
  <c r="AO43" i="6"/>
  <c r="AO219" i="6"/>
  <c r="AO127" i="6"/>
  <c r="AO116" i="6"/>
  <c r="AO114" i="6"/>
  <c r="AO187" i="6"/>
  <c r="AO200" i="6"/>
  <c r="AO94" i="6"/>
  <c r="AO162" i="6"/>
  <c r="AO183" i="6"/>
  <c r="AO126" i="6"/>
  <c r="AO31" i="6"/>
  <c r="AO74" i="6"/>
  <c r="AO86" i="6"/>
  <c r="AO223" i="6"/>
  <c r="AO122" i="6"/>
  <c r="AO202" i="6"/>
  <c r="AO128" i="6"/>
  <c r="AO215" i="6"/>
  <c r="AO199" i="6"/>
  <c r="AO188" i="6"/>
  <c r="AO240" i="6"/>
  <c r="AO252" i="6"/>
  <c r="AO111" i="6"/>
  <c r="AO144" i="6"/>
  <c r="AO78" i="6"/>
  <c r="AO115" i="6"/>
  <c r="AO101" i="6"/>
  <c r="AO30" i="6"/>
  <c r="AO123" i="6"/>
  <c r="AO249" i="6"/>
  <c r="AO91" i="6"/>
  <c r="AO192" i="6"/>
  <c r="AO222" i="6"/>
  <c r="AO247" i="6"/>
  <c r="AO108" i="6"/>
  <c r="AO76" i="6"/>
  <c r="AO209" i="6"/>
  <c r="AO234" i="6"/>
  <c r="AO130" i="6"/>
  <c r="AO178" i="6"/>
  <c r="AO124" i="6"/>
  <c r="AO241" i="6"/>
  <c r="AO224" i="6"/>
  <c r="AO35" i="6"/>
  <c r="AO233" i="6"/>
  <c r="AO52" i="6"/>
  <c r="AO207" i="6"/>
  <c r="AO117" i="6"/>
  <c r="AO216" i="6"/>
  <c r="AO70" i="6"/>
  <c r="AO232" i="6"/>
  <c r="AO193" i="6"/>
  <c r="AO225" i="6"/>
  <c r="AO171" i="6"/>
  <c r="AO61" i="6"/>
  <c r="AO62" i="6"/>
  <c r="AO246" i="6"/>
  <c r="AO231" i="6"/>
  <c r="AO83" i="6"/>
  <c r="AQ97" i="6"/>
  <c r="AP97" i="6"/>
  <c r="AQ42" i="6"/>
  <c r="AP42" i="6"/>
  <c r="AQ245" i="6"/>
  <c r="AP245" i="6"/>
  <c r="AP58" i="6"/>
  <c r="AQ58" i="6"/>
  <c r="AQ34" i="6"/>
  <c r="AP34" i="6"/>
  <c r="AP112" i="6"/>
  <c r="AQ112" i="6"/>
  <c r="AP189" i="6"/>
  <c r="AQ145" i="6"/>
  <c r="AQ182" i="6"/>
  <c r="AQ229" i="6"/>
  <c r="AP230" i="6"/>
  <c r="AP186" i="6"/>
  <c r="AP165" i="6"/>
  <c r="AQ173" i="6"/>
  <c r="AP218" i="6"/>
  <c r="AP158" i="6"/>
  <c r="AP145" i="6"/>
  <c r="AQ150" i="6"/>
  <c r="AP182" i="6"/>
  <c r="AP229" i="6"/>
  <c r="AQ158" i="6"/>
  <c r="AP150" i="6"/>
  <c r="AQ189" i="6"/>
  <c r="AQ214" i="6"/>
  <c r="AP214" i="6"/>
  <c r="AP236" i="6"/>
  <c r="AQ165" i="6"/>
  <c r="AQ221" i="6"/>
  <c r="AP213" i="6"/>
  <c r="AP244" i="6"/>
  <c r="AQ236" i="6"/>
  <c r="AP157" i="6"/>
  <c r="AP176" i="6"/>
  <c r="AQ176" i="6"/>
  <c r="AP221" i="6"/>
  <c r="AQ186" i="6"/>
  <c r="AQ213" i="6"/>
  <c r="AQ190" i="6"/>
  <c r="AQ244" i="6"/>
  <c r="AP160" i="6"/>
  <c r="AP191" i="6"/>
  <c r="AP210" i="6"/>
  <c r="AQ218" i="6"/>
  <c r="AQ157" i="6"/>
  <c r="AQ230" i="6"/>
  <c r="AP173" i="6"/>
  <c r="AP190" i="6"/>
  <c r="AQ160" i="6"/>
  <c r="AQ191" i="6"/>
  <c r="AQ210" i="6"/>
  <c r="AQ49" i="6"/>
  <c r="AP49" i="6"/>
  <c r="AQ80" i="6"/>
  <c r="AP80" i="6"/>
  <c r="AP79" i="6"/>
  <c r="AQ79" i="6"/>
  <c r="AP72" i="6"/>
  <c r="AQ72" i="6"/>
  <c r="AQ96" i="6"/>
  <c r="AP96" i="6"/>
  <c r="AQ48" i="6"/>
  <c r="AP48" i="6"/>
  <c r="AP81" i="6"/>
  <c r="AQ81" i="6"/>
  <c r="AP88" i="6"/>
  <c r="AQ88" i="6"/>
  <c r="AP47" i="6"/>
  <c r="AQ47" i="6"/>
  <c r="AQ55" i="6"/>
  <c r="AP55" i="6"/>
  <c r="AP39" i="6"/>
  <c r="AQ39" i="6"/>
  <c r="AP65" i="6"/>
  <c r="AQ65" i="6"/>
  <c r="AQ73" i="6"/>
  <c r="AP73" i="6"/>
  <c r="AQ40" i="6"/>
  <c r="AP40" i="6"/>
  <c r="AQ63" i="6"/>
  <c r="AP63" i="6"/>
  <c r="AQ41" i="6"/>
  <c r="AP41" i="6"/>
  <c r="AQ104" i="6"/>
  <c r="AP104" i="6"/>
  <c r="AQ98" i="6"/>
  <c r="AP98" i="6"/>
  <c r="AQ56" i="6"/>
  <c r="AP56" i="6"/>
  <c r="G2" i="4"/>
  <c r="AP44" i="6" a="1"/>
  <c r="AP120" i="6" a="1"/>
  <c r="AQ113" i="6" a="1"/>
  <c r="AQ53" i="6" a="1"/>
  <c r="AP153" i="6" a="1"/>
  <c r="AP29" i="6" a="1"/>
  <c r="AP149" i="6" a="1"/>
  <c r="AQ46" i="6" a="1"/>
  <c r="AP217" i="6" a="1"/>
  <c r="AQ137" i="6" a="1"/>
  <c r="AQ134" i="6" a="1"/>
  <c r="AQ129" i="6" a="1"/>
  <c r="AQ166" i="6" a="1"/>
  <c r="AQ179" i="6" a="1"/>
  <c r="AP37" i="6" a="1"/>
  <c r="AQ106" i="6" a="1"/>
  <c r="AQ198" i="6" a="1"/>
  <c r="AQ253" i="6" a="1"/>
  <c r="AQ152" i="6" a="1"/>
  <c r="AP138" i="6" a="1"/>
  <c r="AP103" i="6" a="1"/>
  <c r="AQ206" i="6" a="1"/>
  <c r="AQ45" i="6" a="1"/>
  <c r="AP92" i="6" a="1"/>
  <c r="AP75" i="6" a="1"/>
  <c r="AQ77" i="6" a="1"/>
  <c r="AQ174" i="6" a="1"/>
  <c r="AP156" i="6" a="1"/>
  <c r="AQ119" i="6" a="1"/>
  <c r="AP125" i="6" a="1"/>
  <c r="AP71" i="6" a="1"/>
  <c r="AQ59" i="6" a="1"/>
  <c r="AQ167" i="6" a="1"/>
  <c r="AQ89" i="6" a="1"/>
  <c r="AQ239" i="6" a="1"/>
  <c r="AQ64" i="6" a="1"/>
  <c r="AQ155" i="6" a="1"/>
  <c r="AP184" i="6" a="1"/>
  <c r="AQ188" i="6" a="1"/>
  <c r="AP155" i="6" a="1"/>
  <c r="AQ250" i="6" a="1"/>
  <c r="AQ147" i="6" a="1"/>
  <c r="AP250" i="6" a="1"/>
  <c r="AQ215" i="6" a="1"/>
  <c r="AP197" i="6" a="1"/>
  <c r="AQ243" i="6" a="1"/>
  <c r="AQ184" i="6" a="1"/>
  <c r="AP169" i="6" a="1"/>
  <c r="AQ181" i="6" a="1"/>
  <c r="AP188" i="6" a="1"/>
  <c r="AP215" i="6" a="1"/>
  <c r="AQ148" i="6" a="1"/>
  <c r="AQ238" i="6" a="1"/>
  <c r="AQ242" i="6" a="1"/>
  <c r="AQ205" i="6" a="1"/>
  <c r="AQ169" i="6" a="1"/>
  <c r="AQ44" i="6" a="1"/>
  <c r="AQ120" i="6" a="1"/>
  <c r="AP113" i="6" a="1"/>
  <c r="AP53" i="6" a="1"/>
  <c r="AQ153" i="6" a="1"/>
  <c r="AQ29" i="6" a="1"/>
  <c r="AQ149" i="6" a="1"/>
  <c r="AP46" i="6" a="1"/>
  <c r="AQ217" i="6" a="1"/>
  <c r="AP137" i="6" a="1"/>
  <c r="AP134" i="6" a="1"/>
  <c r="AP129" i="6" a="1"/>
  <c r="AP166" i="6" a="1"/>
  <c r="AP179" i="6" a="1"/>
  <c r="AQ37" i="6" a="1"/>
  <c r="AP106" i="6" a="1"/>
  <c r="AP198" i="6" a="1"/>
  <c r="AP253" i="6" a="1"/>
  <c r="AP152" i="6" a="1"/>
  <c r="AQ138" i="6" a="1"/>
  <c r="AQ103" i="6" a="1"/>
  <c r="AP206" i="6" a="1"/>
  <c r="AP45" i="6" a="1"/>
  <c r="AQ92" i="6" a="1"/>
  <c r="AQ75" i="6" a="1"/>
  <c r="AP77" i="6" a="1"/>
  <c r="AQ139" i="6" a="1"/>
  <c r="AP50" i="6" a="1"/>
  <c r="AP174" i="6" a="1"/>
  <c r="AP54" i="6" a="1"/>
  <c r="AQ105" i="6" a="1"/>
  <c r="AQ125" i="6" a="1"/>
  <c r="AQ71" i="6" a="1"/>
  <c r="AP89" i="6" a="1"/>
  <c r="AP239" i="6" a="1"/>
  <c r="AP64" i="6" a="1"/>
  <c r="AP66" i="6" a="1"/>
  <c r="AP204" i="6" a="1"/>
  <c r="AP194" i="6" a="1"/>
  <c r="AQ220" i="6" a="1"/>
  <c r="AQ251" i="6" a="1"/>
  <c r="AP195" i="6" a="1"/>
  <c r="AP159" i="6" a="1"/>
  <c r="AP151" i="6" a="1"/>
  <c r="AQ163" i="6" a="1"/>
  <c r="AP237" i="6" a="1"/>
  <c r="AP121" i="6" a="1"/>
  <c r="AP132" i="6" a="1"/>
  <c r="AP154" i="6" a="1"/>
  <c r="AP32" i="6" a="1"/>
  <c r="AP170" i="6" a="1"/>
  <c r="AP135" i="6" a="1"/>
  <c r="AQ133" i="6" a="1"/>
  <c r="AQ131" i="6" a="1"/>
  <c r="AP168" i="6" a="1"/>
  <c r="AQ33" i="6" a="1"/>
  <c r="AQ146" i="6" a="1"/>
  <c r="AP87" i="6" a="1"/>
  <c r="AP51" i="6" a="1"/>
  <c r="AP102" i="6" a="1"/>
  <c r="AP82" i="6" a="1"/>
  <c r="AQ57" i="6" a="1"/>
  <c r="AP139" i="6" a="1"/>
  <c r="AQ50" i="6" a="1"/>
  <c r="AQ95" i="6" a="1"/>
  <c r="AQ54" i="6" a="1"/>
  <c r="AP105" i="6" a="1"/>
  <c r="AQ66" i="6" a="1"/>
  <c r="AQ204" i="6" a="1"/>
  <c r="AQ194" i="6" a="1"/>
  <c r="AP220" i="6" a="1"/>
  <c r="AP251" i="6" a="1"/>
  <c r="AQ195" i="6" a="1"/>
  <c r="AQ159" i="6" a="1"/>
  <c r="AQ151" i="6" a="1"/>
  <c r="AP163" i="6" a="1"/>
  <c r="AQ237" i="6" a="1"/>
  <c r="AQ121" i="6" a="1"/>
  <c r="AQ132" i="6" a="1"/>
  <c r="AQ154" i="6" a="1"/>
  <c r="AQ32" i="6" a="1"/>
  <c r="AQ170" i="6" a="1"/>
  <c r="AQ135" i="6" a="1"/>
  <c r="AP133" i="6" a="1"/>
  <c r="AP131" i="6" a="1"/>
  <c r="AQ168" i="6" a="1"/>
  <c r="AP33" i="6" a="1"/>
  <c r="AP146" i="6" a="1"/>
  <c r="AQ87" i="6" a="1"/>
  <c r="AQ51" i="6" a="1"/>
  <c r="AQ102" i="6" a="1"/>
  <c r="AQ82" i="6" a="1"/>
  <c r="AP57" i="6" a="1"/>
  <c r="AP95" i="6" a="1"/>
  <c r="AQ156" i="6" a="1"/>
  <c r="AP119" i="6" a="1"/>
  <c r="AP59" i="6" a="1"/>
  <c r="AP167" i="6" a="1"/>
  <c r="AP178" i="6" a="1"/>
  <c r="AP177" i="6" a="1"/>
  <c r="AP147" i="6" a="1"/>
  <c r="AQ178" i="6" a="1"/>
  <c r="AQ164" i="6" a="1"/>
  <c r="AP242" i="6" a="1"/>
  <c r="AQ233" i="6" a="1"/>
  <c r="AQ197" i="6" a="1"/>
  <c r="AQ143" i="6" a="1"/>
  <c r="AP205" i="6" a="1"/>
  <c r="AQ177" i="6" a="1"/>
  <c r="AP148" i="6" a="1"/>
  <c r="AP233" i="6" a="1"/>
  <c r="AQ185" i="6" a="1"/>
  <c r="AP243" i="6" a="1"/>
  <c r="AP181" i="6" a="1"/>
  <c r="AP164" i="6" a="1"/>
  <c r="AP238" i="6" a="1"/>
  <c r="AP143" i="6" a="1"/>
  <c r="AP185" i="6" a="1"/>
  <c r="AP167" i="6" l="1"/>
  <c r="AP59" i="6"/>
  <c r="AP119" i="6"/>
  <c r="AQ156" i="6"/>
  <c r="AP95" i="6"/>
  <c r="AP57" i="6"/>
  <c r="AQ82" i="6"/>
  <c r="AQ102" i="6"/>
  <c r="AQ51" i="6"/>
  <c r="AQ87" i="6"/>
  <c r="AP146" i="6"/>
  <c r="AP33" i="6"/>
  <c r="AQ168" i="6"/>
  <c r="AP131" i="6"/>
  <c r="AP133" i="6"/>
  <c r="AQ135" i="6"/>
  <c r="AQ170" i="6"/>
  <c r="AQ32" i="6"/>
  <c r="AQ154" i="6"/>
  <c r="AQ132" i="6"/>
  <c r="AQ121" i="6"/>
  <c r="AQ237" i="6"/>
  <c r="AP163" i="6"/>
  <c r="AQ151" i="6"/>
  <c r="AQ159" i="6"/>
  <c r="AQ195" i="6"/>
  <c r="AP251" i="6"/>
  <c r="AP220" i="6"/>
  <c r="AQ194" i="6"/>
  <c r="AQ204" i="6"/>
  <c r="AQ66" i="6"/>
  <c r="AP105" i="6"/>
  <c r="AQ54" i="6"/>
  <c r="AQ95" i="6"/>
  <c r="AQ50" i="6"/>
  <c r="AP139" i="6"/>
  <c r="AQ57" i="6"/>
  <c r="AP82" i="6"/>
  <c r="AP102" i="6"/>
  <c r="AP51" i="6"/>
  <c r="AP87" i="6"/>
  <c r="AQ146" i="6"/>
  <c r="AQ33" i="6"/>
  <c r="AP168" i="6"/>
  <c r="AQ131" i="6"/>
  <c r="AQ133" i="6"/>
  <c r="AP135" i="6"/>
  <c r="AP170" i="6"/>
  <c r="AP32" i="6"/>
  <c r="AP154" i="6"/>
  <c r="AP132" i="6"/>
  <c r="AP121" i="6"/>
  <c r="AP237" i="6"/>
  <c r="AQ163" i="6"/>
  <c r="AP151" i="6"/>
  <c r="AP159" i="6"/>
  <c r="AP195" i="6"/>
  <c r="AQ251" i="6"/>
  <c r="AQ220" i="6"/>
  <c r="AP194" i="6"/>
  <c r="AP204" i="6"/>
  <c r="AP66" i="6"/>
  <c r="AP64" i="6"/>
  <c r="AP239" i="6"/>
  <c r="AP89" i="6"/>
  <c r="AQ71" i="6"/>
  <c r="AQ125" i="6"/>
  <c r="AQ105" i="6"/>
  <c r="AP54" i="6"/>
  <c r="AP174" i="6"/>
  <c r="AP50" i="6"/>
  <c r="AQ139" i="6"/>
  <c r="AP77" i="6"/>
  <c r="AQ75" i="6"/>
  <c r="AQ92" i="6"/>
  <c r="AP45" i="6"/>
  <c r="AP206" i="6"/>
  <c r="AQ103" i="6"/>
  <c r="AQ138" i="6"/>
  <c r="AP152" i="6"/>
  <c r="AP253" i="6"/>
  <c r="AP198" i="6"/>
  <c r="AP106" i="6"/>
  <c r="AQ37" i="6"/>
  <c r="AP179" i="6"/>
  <c r="AP166" i="6"/>
  <c r="AP129" i="6"/>
  <c r="AP134" i="6"/>
  <c r="AP137" i="6"/>
  <c r="AQ217" i="6"/>
  <c r="AP46" i="6"/>
  <c r="AQ149" i="6"/>
  <c r="AQ29" i="6"/>
  <c r="AQ153" i="6"/>
  <c r="AP53" i="6"/>
  <c r="AP113" i="6"/>
  <c r="AQ120" i="6"/>
  <c r="AQ44" i="6"/>
  <c r="AQ64" i="6"/>
  <c r="AQ239" i="6"/>
  <c r="AQ89" i="6"/>
  <c r="AQ167" i="6"/>
  <c r="AQ59" i="6"/>
  <c r="AP71" i="6"/>
  <c r="AP125" i="6"/>
  <c r="AQ119" i="6"/>
  <c r="AP156" i="6"/>
  <c r="AQ174" i="6"/>
  <c r="AQ77" i="6"/>
  <c r="AP75" i="6"/>
  <c r="AP92" i="6"/>
  <c r="AQ45" i="6"/>
  <c r="AQ206" i="6"/>
  <c r="AP103" i="6"/>
  <c r="AP138" i="6"/>
  <c r="AQ152" i="6"/>
  <c r="AQ253" i="6"/>
  <c r="AQ198" i="6"/>
  <c r="AQ106" i="6"/>
  <c r="AP37" i="6"/>
  <c r="AQ179" i="6"/>
  <c r="AQ166" i="6"/>
  <c r="AQ129" i="6"/>
  <c r="AQ134" i="6"/>
  <c r="AQ137" i="6"/>
  <c r="AP217" i="6"/>
  <c r="AQ46" i="6"/>
  <c r="AP149" i="6"/>
  <c r="AP29" i="6"/>
  <c r="AP153" i="6"/>
  <c r="AQ53" i="6"/>
  <c r="AQ113" i="6"/>
  <c r="AP120" i="6"/>
  <c r="AP44" i="6"/>
  <c r="D2" i="8"/>
  <c r="D3" i="5"/>
  <c r="AQ169" i="6"/>
  <c r="AP243" i="6"/>
  <c r="AQ243" i="6"/>
  <c r="AP205" i="6"/>
  <c r="AP185" i="6"/>
  <c r="AP215" i="6"/>
  <c r="AP197" i="6"/>
  <c r="AQ143" i="6"/>
  <c r="AQ205" i="6"/>
  <c r="AQ185" i="6"/>
  <c r="AQ215" i="6"/>
  <c r="AQ197" i="6"/>
  <c r="AP143" i="6"/>
  <c r="AP188" i="6"/>
  <c r="AP250" i="6"/>
  <c r="AQ233" i="6"/>
  <c r="AQ242" i="6"/>
  <c r="AP233" i="6"/>
  <c r="AQ147" i="6"/>
  <c r="AP242" i="6"/>
  <c r="AP238" i="6"/>
  <c r="AQ181" i="6"/>
  <c r="AQ250" i="6"/>
  <c r="AQ164" i="6"/>
  <c r="AQ238" i="6"/>
  <c r="AP148" i="6"/>
  <c r="AP155" i="6"/>
  <c r="AQ178" i="6"/>
  <c r="AP164" i="6"/>
  <c r="AP169" i="6"/>
  <c r="AQ188" i="6"/>
  <c r="AP147" i="6"/>
  <c r="AP181" i="6"/>
  <c r="AQ177" i="6"/>
  <c r="AP184" i="6"/>
  <c r="AP177" i="6"/>
  <c r="AQ148" i="6"/>
  <c r="AQ184" i="6"/>
  <c r="AQ155" i="6"/>
  <c r="AP178" i="6"/>
  <c r="AP207" i="6" a="1"/>
  <c r="AP225" i="6" a="1"/>
  <c r="AP38" i="6" a="1"/>
  <c r="AQ36" i="6" a="1"/>
  <c r="AQ61" i="6" a="1"/>
  <c r="AQ207" i="6" a="1"/>
  <c r="AQ209" i="6" a="1"/>
  <c r="AP101" i="6" a="1"/>
  <c r="AQ240" i="6" a="1"/>
  <c r="AQ122" i="6" a="1"/>
  <c r="AQ187" i="6" a="1"/>
  <c r="AP196" i="6" a="1"/>
  <c r="AP109" i="6" a="1"/>
  <c r="AP235" i="6" a="1"/>
  <c r="AQ171" i="6" a="1"/>
  <c r="AP241" i="6" a="1"/>
  <c r="AQ162" i="6" a="1"/>
  <c r="AQ225" i="6" a="1"/>
  <c r="AQ128" i="6" a="1"/>
  <c r="AP107" i="6" a="1"/>
  <c r="AQ200" i="6" a="1"/>
  <c r="AQ84" i="6" a="1"/>
  <c r="AQ83" i="6" a="1"/>
  <c r="AQ232" i="6" a="1"/>
  <c r="AP224" i="6" a="1"/>
  <c r="AP91" i="6" a="1"/>
  <c r="AP111" i="6" a="1"/>
  <c r="AP199" i="6" a="1"/>
  <c r="AP183" i="6" a="1"/>
  <c r="AP219" i="6" a="1"/>
  <c r="AP99" i="6" a="1"/>
  <c r="AQ67" i="6" a="1"/>
  <c r="AQ208" i="6" a="1"/>
  <c r="AP226" i="6" a="1"/>
  <c r="AP231" i="6" a="1"/>
  <c r="AP70" i="6" a="1"/>
  <c r="AP35" i="6" a="1"/>
  <c r="AP76" i="6" a="1"/>
  <c r="AP249" i="6" a="1"/>
  <c r="AP252" i="6" a="1"/>
  <c r="AP74" i="6" a="1"/>
  <c r="AQ114" i="6" a="1"/>
  <c r="AP201" i="6" a="1"/>
  <c r="AQ161" i="6" a="1"/>
  <c r="AQ248" i="6" a="1"/>
  <c r="AQ246" i="6" a="1"/>
  <c r="AQ216" i="6" a="1"/>
  <c r="AP130" i="6" a="1"/>
  <c r="AQ222" i="6" a="1"/>
  <c r="AQ78" i="6" a="1"/>
  <c r="AQ86" i="6" a="1"/>
  <c r="AP94" i="6" a="1"/>
  <c r="AP180" i="6" a="1"/>
  <c r="AP110" i="6" a="1"/>
  <c r="AQ212" i="6" a="1"/>
  <c r="AP62" i="6" a="1"/>
  <c r="AP117" i="6" a="1"/>
  <c r="AP192" i="6" a="1"/>
  <c r="AP144" i="6" a="1"/>
  <c r="AP126" i="6" a="1"/>
  <c r="AP127" i="6" a="1"/>
  <c r="AP90" i="6" a="1"/>
  <c r="AQ85" i="6" a="1"/>
  <c r="AQ203" i="6" a="1"/>
  <c r="AP227" i="6" a="1"/>
  <c r="AQ175" i="6" a="1"/>
  <c r="AP31" i="6" a="1"/>
  <c r="AP136" i="6" a="1"/>
  <c r="AQ193" i="6" a="1"/>
  <c r="AQ202" i="6" a="1"/>
  <c r="AP200" i="6" a="1"/>
  <c r="AQ118" i="6" a="1"/>
  <c r="AP228" i="6" a="1"/>
  <c r="AP172" i="6" a="1"/>
  <c r="AQ247" i="6" a="1"/>
  <c r="AQ223" i="6" a="1"/>
  <c r="AQ69" i="6" a="1"/>
  <c r="AP60" i="6" a="1"/>
  <c r="AQ108" i="6" a="1"/>
  <c r="AQ31" i="6" a="1"/>
  <c r="AP211" i="6" a="1"/>
  <c r="AP193" i="6" a="1"/>
  <c r="AP30" i="6" a="1"/>
  <c r="AP68" i="6" a="1"/>
  <c r="AQ38" i="6" a="1"/>
  <c r="AP83" i="6" a="1"/>
  <c r="AP232" i="6" a="1"/>
  <c r="AQ224" i="6" a="1"/>
  <c r="AQ91" i="6" a="1"/>
  <c r="AQ111" i="6" a="1"/>
  <c r="AQ199" i="6" a="1"/>
  <c r="AQ183" i="6" a="1"/>
  <c r="AQ219" i="6" a="1"/>
  <c r="AQ99" i="6" a="1"/>
  <c r="AP67" i="6" a="1"/>
  <c r="AP208" i="6" a="1"/>
  <c r="AQ226" i="6" a="1"/>
  <c r="AQ231" i="6" a="1"/>
  <c r="AQ70" i="6" a="1"/>
  <c r="AQ35" i="6" a="1"/>
  <c r="AQ76" i="6" a="1"/>
  <c r="AQ249" i="6" a="1"/>
  <c r="AQ252" i="6" a="1"/>
  <c r="AQ74" i="6" a="1"/>
  <c r="AP114" i="6" a="1"/>
  <c r="AQ201" i="6" a="1"/>
  <c r="AP161" i="6" a="1"/>
  <c r="AP248" i="6" a="1"/>
  <c r="AP246" i="6" a="1"/>
  <c r="AP216" i="6" a="1"/>
  <c r="AQ130" i="6" a="1"/>
  <c r="AP222" i="6" a="1"/>
  <c r="AP78" i="6" a="1"/>
  <c r="AP86" i="6" a="1"/>
  <c r="AQ94" i="6" a="1"/>
  <c r="AQ180" i="6" a="1"/>
  <c r="AQ110" i="6" a="1"/>
  <c r="AP212" i="6" a="1"/>
  <c r="AQ62" i="6" a="1"/>
  <c r="AQ117" i="6" a="1"/>
  <c r="AQ192" i="6" a="1"/>
  <c r="AQ144" i="6" a="1"/>
  <c r="AQ126" i="6" a="1"/>
  <c r="AQ127" i="6" a="1"/>
  <c r="AQ90" i="6" a="1"/>
  <c r="AP85" i="6" a="1"/>
  <c r="AP203" i="6" a="1"/>
  <c r="AQ227" i="6" a="1"/>
  <c r="AP175" i="6" a="1"/>
  <c r="AP61" i="6" a="1"/>
  <c r="AP209" i="6" a="1"/>
  <c r="AQ101" i="6" a="1"/>
  <c r="AP240" i="6" a="1"/>
  <c r="AP122" i="6" a="1"/>
  <c r="AP187" i="6" a="1"/>
  <c r="AQ196" i="6" a="1"/>
  <c r="AQ109" i="6" a="1"/>
  <c r="AQ235" i="6" a="1"/>
  <c r="AQ172" i="6" a="1"/>
  <c r="AP100" i="6" a="1"/>
  <c r="AP171" i="6" a="1"/>
  <c r="AQ52" i="6" a="1"/>
  <c r="AQ241" i="6" a="1"/>
  <c r="AP247" i="6" a="1"/>
  <c r="AP115" i="6" a="1"/>
  <c r="AP223" i="6" a="1"/>
  <c r="AP162" i="6" a="1"/>
  <c r="AQ43" i="6" a="1"/>
  <c r="AP69" i="6" a="1"/>
  <c r="AP93" i="6" a="1"/>
  <c r="AQ60" i="6" a="1"/>
  <c r="AP124" i="6" a="1"/>
  <c r="AP108" i="6" a="1"/>
  <c r="AQ123" i="6" a="1"/>
  <c r="AP128" i="6" a="1"/>
  <c r="AP116" i="6" a="1"/>
  <c r="AQ211" i="6" a="1"/>
  <c r="AQ107" i="6" a="1"/>
  <c r="AQ234" i="6" a="1"/>
  <c r="AQ30" i="6" a="1"/>
  <c r="AQ68" i="6" a="1"/>
  <c r="AP36" i="6" a="1"/>
  <c r="AP84" i="6" a="1"/>
  <c r="AQ100" i="6" a="1"/>
  <c r="AP52" i="6" a="1"/>
  <c r="AQ115" i="6" a="1"/>
  <c r="AP43" i="6" a="1"/>
  <c r="AQ93" i="6" a="1"/>
  <c r="AQ124" i="6" a="1"/>
  <c r="AP123" i="6" a="1"/>
  <c r="AQ116" i="6" a="1"/>
  <c r="AQ136" i="6" a="1"/>
  <c r="AP234" i="6" a="1"/>
  <c r="AP202" i="6" a="1"/>
  <c r="AP118" i="6" a="1"/>
  <c r="AQ228" i="6" a="1"/>
  <c r="AQ228" i="6" l="1"/>
  <c r="AP118" i="6"/>
  <c r="AP202" i="6"/>
  <c r="AP234" i="6"/>
  <c r="AQ136" i="6"/>
  <c r="AQ116" i="6"/>
  <c r="AP123" i="6"/>
  <c r="AQ124" i="6"/>
  <c r="AQ93" i="6"/>
  <c r="AP43" i="6"/>
  <c r="AQ115" i="6"/>
  <c r="AP52" i="6"/>
  <c r="AQ100" i="6"/>
  <c r="AP84" i="6"/>
  <c r="AP36" i="6"/>
  <c r="AQ68" i="6"/>
  <c r="AQ30" i="6"/>
  <c r="AQ234" i="6"/>
  <c r="AQ107" i="6"/>
  <c r="AQ211" i="6"/>
  <c r="AP116" i="6"/>
  <c r="AP128" i="6"/>
  <c r="AQ123" i="6"/>
  <c r="AP108" i="6"/>
  <c r="AP124" i="6"/>
  <c r="AQ60" i="6"/>
  <c r="AP93" i="6"/>
  <c r="AP69" i="6"/>
  <c r="AQ43" i="6"/>
  <c r="AP162" i="6"/>
  <c r="AP223" i="6"/>
  <c r="AP115" i="6"/>
  <c r="AP247" i="6"/>
  <c r="AQ241" i="6"/>
  <c r="AQ52" i="6"/>
  <c r="AP171" i="6"/>
  <c r="AP100" i="6"/>
  <c r="AQ172" i="6"/>
  <c r="AQ235" i="6"/>
  <c r="AQ109" i="6"/>
  <c r="AQ196" i="6"/>
  <c r="AP187" i="6"/>
  <c r="AP122" i="6"/>
  <c r="AP240" i="6"/>
  <c r="AQ101" i="6"/>
  <c r="AP209" i="6"/>
  <c r="AP61" i="6"/>
  <c r="AP175" i="6"/>
  <c r="AQ227" i="6"/>
  <c r="AP203" i="6"/>
  <c r="AP85" i="6"/>
  <c r="AQ90" i="6"/>
  <c r="AQ127" i="6"/>
  <c r="AQ126" i="6"/>
  <c r="AQ144" i="6"/>
  <c r="AQ192" i="6"/>
  <c r="AQ117" i="6"/>
  <c r="AQ62" i="6"/>
  <c r="AP212" i="6"/>
  <c r="AQ110" i="6"/>
  <c r="AQ180" i="6"/>
  <c r="AQ94" i="6"/>
  <c r="AP86" i="6"/>
  <c r="AP78" i="6"/>
  <c r="AP222" i="6"/>
  <c r="AQ130" i="6"/>
  <c r="AP216" i="6"/>
  <c r="AP246" i="6"/>
  <c r="AP248" i="6"/>
  <c r="AP161" i="6"/>
  <c r="AQ201" i="6"/>
  <c r="AP114" i="6"/>
  <c r="AQ74" i="6"/>
  <c r="AQ252" i="6"/>
  <c r="AQ249" i="6"/>
  <c r="AQ76" i="6"/>
  <c r="AQ35" i="6"/>
  <c r="AQ70" i="6"/>
  <c r="AQ231" i="6"/>
  <c r="AQ226" i="6"/>
  <c r="AP208" i="6"/>
  <c r="AP67" i="6"/>
  <c r="AQ99" i="6"/>
  <c r="AQ219" i="6"/>
  <c r="AQ183" i="6"/>
  <c r="AQ199" i="6"/>
  <c r="AQ111" i="6"/>
  <c r="AQ91" i="6"/>
  <c r="AQ224" i="6"/>
  <c r="AP232" i="6"/>
  <c r="AP83" i="6"/>
  <c r="AQ38" i="6"/>
  <c r="AP68" i="6"/>
  <c r="AP30" i="6"/>
  <c r="AP193" i="6"/>
  <c r="AP211" i="6"/>
  <c r="AQ31" i="6"/>
  <c r="AQ108" i="6"/>
  <c r="AP60" i="6"/>
  <c r="AQ69" i="6"/>
  <c r="AQ223" i="6"/>
  <c r="AQ247" i="6"/>
  <c r="AP172" i="6"/>
  <c r="AP228" i="6"/>
  <c r="AQ118" i="6"/>
  <c r="AP200" i="6"/>
  <c r="AQ202" i="6"/>
  <c r="AQ193" i="6"/>
  <c r="AP136" i="6"/>
  <c r="AP31" i="6"/>
  <c r="AQ175" i="6"/>
  <c r="AP227" i="6"/>
  <c r="AQ203" i="6"/>
  <c r="AQ85" i="6"/>
  <c r="AP90" i="6"/>
  <c r="AP127" i="6"/>
  <c r="AP126" i="6"/>
  <c r="AP144" i="6"/>
  <c r="AP192" i="6"/>
  <c r="AP117" i="6"/>
  <c r="AP62" i="6"/>
  <c r="AQ212" i="6"/>
  <c r="AP110" i="6"/>
  <c r="AP180" i="6"/>
  <c r="AP94" i="6"/>
  <c r="AQ86" i="6"/>
  <c r="AQ78" i="6"/>
  <c r="AQ222" i="6"/>
  <c r="AP130" i="6"/>
  <c r="AQ216" i="6"/>
  <c r="AQ246" i="6"/>
  <c r="AQ248" i="6"/>
  <c r="AQ161" i="6"/>
  <c r="AP201" i="6"/>
  <c r="AQ114" i="6"/>
  <c r="AP74" i="6"/>
  <c r="AP252" i="6"/>
  <c r="AP249" i="6"/>
  <c r="AP76" i="6"/>
  <c r="AP35" i="6"/>
  <c r="AP70" i="6"/>
  <c r="AP231" i="6"/>
  <c r="AP226" i="6"/>
  <c r="AQ208" i="6"/>
  <c r="AQ67" i="6"/>
  <c r="AP99" i="6"/>
  <c r="AP219" i="6"/>
  <c r="AP183" i="6"/>
  <c r="AP199" i="6"/>
  <c r="AP111" i="6"/>
  <c r="AP91" i="6"/>
  <c r="AP224" i="6"/>
  <c r="AQ232" i="6"/>
  <c r="AQ83" i="6"/>
  <c r="AQ84" i="6"/>
  <c r="AQ200" i="6"/>
  <c r="AP107" i="6"/>
  <c r="AQ128" i="6"/>
  <c r="AQ225" i="6"/>
  <c r="AQ162" i="6"/>
  <c r="AP241" i="6"/>
  <c r="AQ171" i="6"/>
  <c r="AP235" i="6"/>
  <c r="AP109" i="6"/>
  <c r="AP196" i="6"/>
  <c r="AQ187" i="6"/>
  <c r="AQ122" i="6"/>
  <c r="AQ240" i="6"/>
  <c r="AP101" i="6"/>
  <c r="AQ209" i="6"/>
  <c r="AQ207" i="6"/>
  <c r="AQ61" i="6"/>
  <c r="AQ36" i="6"/>
  <c r="AP38" i="6"/>
  <c r="AP225" i="6"/>
  <c r="AP207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<sst xmlns="http://schemas.openxmlformats.org/spreadsheetml/2006/main" count="1682" uniqueCount="1595">
  <si>
    <t>Kreisverbände</t>
  </si>
  <si>
    <t>Kreisverband</t>
  </si>
  <si>
    <t>Name des Meldenden</t>
  </si>
  <si>
    <t>Funktion des Meldenden</t>
  </si>
  <si>
    <t>E-Mail-Adresse des Meldenden</t>
  </si>
  <si>
    <t>Telefonnummer für Rückfragen</t>
  </si>
  <si>
    <t>Ergebnismeldung Fernwettkampf Blasrohr</t>
  </si>
  <si>
    <t>Sportjahr</t>
  </si>
  <si>
    <t>Verein</t>
  </si>
  <si>
    <t>Name</t>
  </si>
  <si>
    <t>Vorname</t>
  </si>
  <si>
    <t>Geburtsjahr</t>
  </si>
  <si>
    <t>Mannschafts-Nr.</t>
  </si>
  <si>
    <t>Mitgliedsnr. (letzte 4 Stellen)</t>
  </si>
  <si>
    <t>Geschlecht</t>
  </si>
  <si>
    <t>m</t>
  </si>
  <si>
    <t>Schüler III m</t>
  </si>
  <si>
    <t>Klasse</t>
  </si>
  <si>
    <t>Jahrgang von</t>
  </si>
  <si>
    <t>Jahrgang bis</t>
  </si>
  <si>
    <t>w</t>
  </si>
  <si>
    <t>Schüler III w</t>
  </si>
  <si>
    <t>Schüler II m</t>
  </si>
  <si>
    <t>Schüler II w</t>
  </si>
  <si>
    <t>Schüler I m</t>
  </si>
  <si>
    <t>Schüler I w</t>
  </si>
  <si>
    <t>Jugend m</t>
  </si>
  <si>
    <t>Jugend w</t>
  </si>
  <si>
    <t>Herren I</t>
  </si>
  <si>
    <t>Damen I</t>
  </si>
  <si>
    <t>Herren II</t>
  </si>
  <si>
    <t>Damen II</t>
  </si>
  <si>
    <t>Herren III</t>
  </si>
  <si>
    <t>Damen III</t>
  </si>
  <si>
    <t>Herren IV</t>
  </si>
  <si>
    <t>Damen IV</t>
  </si>
  <si>
    <t>Herren V</t>
  </si>
  <si>
    <t>Damen V</t>
  </si>
  <si>
    <t>Wertungsklasse</t>
  </si>
  <si>
    <t>Junioren II m</t>
  </si>
  <si>
    <t>Junioren II w</t>
  </si>
  <si>
    <t>Junioren I m</t>
  </si>
  <si>
    <t>Junioren I w</t>
  </si>
  <si>
    <t>Weiblich</t>
  </si>
  <si>
    <t>Männlich</t>
  </si>
  <si>
    <t>Schütze</t>
  </si>
  <si>
    <t>Gesamt</t>
  </si>
  <si>
    <t>10er</t>
  </si>
  <si>
    <t>9er</t>
  </si>
  <si>
    <t>8er</t>
  </si>
  <si>
    <t>7er</t>
  </si>
  <si>
    <t>6er</t>
  </si>
  <si>
    <t>1. Durchgang</t>
  </si>
  <si>
    <t>2. Durchgang</t>
  </si>
  <si>
    <t>3. Durchgang</t>
  </si>
  <si>
    <t>4. Durchgang</t>
  </si>
  <si>
    <t>5. Durchgang</t>
  </si>
  <si>
    <t>Ergebnis</t>
  </si>
  <si>
    <t>Mitgliedsnummer</t>
  </si>
  <si>
    <t>1. DG</t>
  </si>
  <si>
    <t>2. DG</t>
  </si>
  <si>
    <t>3. DG</t>
  </si>
  <si>
    <t>4.DG</t>
  </si>
  <si>
    <t>5.DG</t>
  </si>
  <si>
    <t>GESAMT</t>
  </si>
  <si>
    <t>01 - KSV Achim e.V.</t>
  </si>
  <si>
    <t>02 - SSV Alfeld e.V.</t>
  </si>
  <si>
    <t>03 - KSV Braunschweig e.V.</t>
  </si>
  <si>
    <t>04 - KSV Burgdorf e.V.</t>
  </si>
  <si>
    <t>05 - KSV Celle Stadt und Land e.V.</t>
  </si>
  <si>
    <t>06 - KSV Deister-Leine</t>
  </si>
  <si>
    <t>07 - KSV Deister-Süntel-Calenberg</t>
  </si>
  <si>
    <t>08 - KSV Einbeck</t>
  </si>
  <si>
    <t>09 - KSV Fallingbostel e.V.</t>
  </si>
  <si>
    <t>10 - KSV Gandersheim</t>
  </si>
  <si>
    <t>11 - KSV Gifhorn</t>
  </si>
  <si>
    <t>12 - KSV Goslar e.V.</t>
  </si>
  <si>
    <t>13 - KSV Göttingen e.V.</t>
  </si>
  <si>
    <t>14 - KSV Hameln-Pyrmont</t>
  </si>
  <si>
    <t>15 - Verband Hannoverscher Schützenvereine e.V.</t>
  </si>
  <si>
    <t>16 - KSV Münden e.V.</t>
  </si>
  <si>
    <t>17 - KSV Helmstedt v. 1951 e.V.</t>
  </si>
  <si>
    <t>18 - SSV Hildesheim-Marienburg</t>
  </si>
  <si>
    <t>19 - KSV Holzminden e.V.</t>
  </si>
  <si>
    <t>20 - KSV Isenhagen-Wittingen e.V.</t>
  </si>
  <si>
    <t>22 - KSV Lüchow-Dannenberg</t>
  </si>
  <si>
    <t>23 - KSV "Nesselblatt" Bad Nenndorf e.V.</t>
  </si>
  <si>
    <t>24 - KSV Neustadt a. Rbge. e.V.</t>
  </si>
  <si>
    <t>25 - KSV Nienburg (Weser) e.V.</t>
  </si>
  <si>
    <t>25 - KSV Northeim e.V.</t>
  </si>
  <si>
    <t>26 - Oberharzer Schützenbund e.V.</t>
  </si>
  <si>
    <t>28 - KSV Osterode e.V.</t>
  </si>
  <si>
    <t>29 - KSV Peine</t>
  </si>
  <si>
    <t>30 - KSV Rotenburg (W) e.V.</t>
  </si>
  <si>
    <t>31 - KSV Salzgitter e.V.</t>
  </si>
  <si>
    <t>32 - KSV Schaumburg e.V.</t>
  </si>
  <si>
    <t>33 - Solling Schützenbund e.V.</t>
  </si>
  <si>
    <t>34 - KSV Soltau e.V.</t>
  </si>
  <si>
    <t>35 - KSV Südharz e.V.</t>
  </si>
  <si>
    <t>36 - KSV Ülzen e.V.</t>
  </si>
  <si>
    <t>38 - KSV Wedemark-Langenhagen</t>
  </si>
  <si>
    <t>37 - KSV Verden e.V.</t>
  </si>
  <si>
    <t>39 - KSV Wolfenbüttel e.V.</t>
  </si>
  <si>
    <t>40 - KSV Wolfsburg e.V.</t>
  </si>
  <si>
    <t>01001 - SV Achim v. 1857</t>
  </si>
  <si>
    <t>01002 - Achimer BS</t>
  </si>
  <si>
    <t>01003 - SV Baden v. 1922</t>
  </si>
  <si>
    <t>01004 - SV Beppen v. 1937</t>
  </si>
  <si>
    <t>01005 - SV Bierden</t>
  </si>
  <si>
    <t>01006 - SSGem Mühlentor-Oyten</t>
  </si>
  <si>
    <t>01007 - SV Embsen</t>
  </si>
  <si>
    <t>01008 - SV Einste</t>
  </si>
  <si>
    <t>01009 - SV Intschede</t>
  </si>
  <si>
    <t>01010 - SV Morsum</t>
  </si>
  <si>
    <t>01011 - Ottersberger Schützenkorps v. 1856</t>
  </si>
  <si>
    <t>01012 - SGi Ottersberg</t>
  </si>
  <si>
    <t>01014 - SV Sagehorn v. 1906</t>
  </si>
  <si>
    <t>01015 - SV Uesen 1955</t>
  </si>
  <si>
    <t>01016 - SV Uphusen u. Umg.</t>
  </si>
  <si>
    <t>01017 - SV Wulmstorf</t>
  </si>
  <si>
    <t>01019 - SV Etelsen</t>
  </si>
  <si>
    <t>01020 - SV Cluvenhagen v. 1910</t>
  </si>
  <si>
    <t>01021 - SV Grasdorf</t>
  </si>
  <si>
    <t>01022 - SV Posthausen</t>
  </si>
  <si>
    <t>01023 - SV Steinberg v. 1955</t>
  </si>
  <si>
    <t>02002 - SV Banteln v. 1956</t>
  </si>
  <si>
    <t>02003 - SV Barfelde v. 1962</t>
  </si>
  <si>
    <t>02004 - SC Brunkensen v. 1951</t>
  </si>
  <si>
    <t>02005 - SSV Dehnsen v. 1960</t>
  </si>
  <si>
    <t>02006 - Sportschützen Delligsen-Föhrste</t>
  </si>
  <si>
    <t>02008 - SGes Duingen 1954</t>
  </si>
  <si>
    <t>02009 - SV Eberholzen v. 1862</t>
  </si>
  <si>
    <t>02010 - KKSV Eime-Dunsen v. 1965</t>
  </si>
  <si>
    <t>02011 - KKSV Everode v. 1935</t>
  </si>
  <si>
    <t>02012 - SC Elze v. 1861</t>
  </si>
  <si>
    <t>02014 - SV Freden v. 1903</t>
  </si>
  <si>
    <t>02016 - SGes Graste v. 1972</t>
  </si>
  <si>
    <t>02017 - SV Gronau v. 1904</t>
  </si>
  <si>
    <t>02019 - Tontaubenclub Irmenseul v. 1974</t>
  </si>
  <si>
    <t>02020 - SSV Kaierde v. 1972</t>
  </si>
  <si>
    <t>02021 - Schützenklub Lamspringe v. 1901</t>
  </si>
  <si>
    <t>02023 - SV v. 1962 Mehle</t>
  </si>
  <si>
    <t>02024 - SV Rheden 1973</t>
  </si>
  <si>
    <t>02026 - KKSV Wetteborn v. 1926</t>
  </si>
  <si>
    <t>02027 - SV Wrisbergholzen v. 1945</t>
  </si>
  <si>
    <t>02028 - SSGem Sieben Berge v. 2022</t>
  </si>
  <si>
    <t>03002 - SV Alvesse</t>
  </si>
  <si>
    <t>03004 - SV Belfort v. 1896</t>
  </si>
  <si>
    <t>03005 - SV Bechtsbüttel v. 1951</t>
  </si>
  <si>
    <t>03006 - Schützenkameradschaft Bettmar</t>
  </si>
  <si>
    <t>03008 - Turnerbund Bortfeld SAbt</t>
  </si>
  <si>
    <t>03009 - Braunschweiger SGes 1545</t>
  </si>
  <si>
    <t>03010 - Braunschweiger Pistolenschützen</t>
  </si>
  <si>
    <t>03012 - Polizei-Sportverein Braunschweig KKBS Abt</t>
  </si>
  <si>
    <t>03013 - SV Broitzem 1957</t>
  </si>
  <si>
    <t>03014 - SV Cremlingen</t>
  </si>
  <si>
    <t>03015 - Sport-und Kulturgemeinschaft Dibbesdorf</t>
  </si>
  <si>
    <t>03016 - Freischütz 1920 Rautheim</t>
  </si>
  <si>
    <t>03018 - SV Falke Geitelde v. 1919</t>
  </si>
  <si>
    <t>03019 - SV Gliesmarode v. 1920</t>
  </si>
  <si>
    <t>03020 - KK Schießsportv. Gr. Gleidingen</t>
  </si>
  <si>
    <t>03021 - Schützenklub Grüne Gilde v. 1952</t>
  </si>
  <si>
    <t>03022 - Braunschweiger Sportschützen Vereinigung v. 1999</t>
  </si>
  <si>
    <t>03023 - SV Heidberg v. 1969</t>
  </si>
  <si>
    <t>03024 - SV Hemkenrode v. 1980</t>
  </si>
  <si>
    <t>03025 - Schützen - Gilde Hondelage v. 1970</t>
  </si>
  <si>
    <t>03026 - SC Germania Wierthe</t>
  </si>
  <si>
    <t>03027 - Turn- u. Sportv. Hordorf-Schützengruppe-</t>
  </si>
  <si>
    <t>03028 - SV Wilhelm Tell Lamme</t>
  </si>
  <si>
    <t>03029 - SGes Lehndorf v. 1878</t>
  </si>
  <si>
    <t>03031 - SGes Lehre v. 1863</t>
  </si>
  <si>
    <t>03032 - SV Leiferde v. 1956</t>
  </si>
  <si>
    <t>03034 - Sportvereinigung Rühme v. 1921</t>
  </si>
  <si>
    <t>03035 - KKS Mascherode v. 1926</t>
  </si>
  <si>
    <t>03036 - Schießver. Hubertus Melverode v. 1922</t>
  </si>
  <si>
    <t>03037 - Schiessklub Morgenland v. 1951</t>
  </si>
  <si>
    <t>03038 - SV Querum v. 1874</t>
  </si>
  <si>
    <t>03041 - SC 69 Rüningen</t>
  </si>
  <si>
    <t>03042 - SV Sandwüste</t>
  </si>
  <si>
    <t>03043 - SC Sickte v. 1969</t>
  </si>
  <si>
    <t>03044 - SSGem Braunschweig</t>
  </si>
  <si>
    <t>03045 - TSV Sonnenberg Abt. Schießen</t>
  </si>
  <si>
    <t>03046 - SV Schapen v. 1958</t>
  </si>
  <si>
    <t>03047 - SV Am Sandbach Schandelah</t>
  </si>
  <si>
    <t>03048 - SV Schulenrode v. 1924</t>
  </si>
  <si>
    <t>03049 - SV Klein-Schöppenstedt</t>
  </si>
  <si>
    <t>03053 - Kleinkaliber-Sportverein Timmerlah v. 1936</t>
  </si>
  <si>
    <t>03054 - Vallstedter-Schützen-Verein</t>
  </si>
  <si>
    <t>03056 - MTV Vechelade SAbt</t>
  </si>
  <si>
    <t>03057 - Freischütz Veltenhof 1925</t>
  </si>
  <si>
    <t>03058 - SAbt TVE Veltenhof</t>
  </si>
  <si>
    <t>03059 - Veltheimer SV v. 1953</t>
  </si>
  <si>
    <t>03060 - Wildschütz v. 1954 Volkmarode</t>
  </si>
  <si>
    <t>03061 - SV Horrido v. 1926 Völkenrode</t>
  </si>
  <si>
    <t>03062 - Freischütz Wahle</t>
  </si>
  <si>
    <t>03063 - SV Watenbüttel v. 1903</t>
  </si>
  <si>
    <t>03064 - SV Waggum</t>
  </si>
  <si>
    <t>03065 - Schützen-Sport-Verein Weddel</t>
  </si>
  <si>
    <t>03066 - Wildschütz Wendhausen</t>
  </si>
  <si>
    <t>03067 - SV Wedtlenstedt v. 1958</t>
  </si>
  <si>
    <t>03069 - SV Zweidorf v. 1955</t>
  </si>
  <si>
    <t>04001 - SGes Ahlten v. 1734</t>
  </si>
  <si>
    <t>04002 - SV Altmerdingsen v. 1976</t>
  </si>
  <si>
    <t>04003 - SGes Aligse v. 1924</t>
  </si>
  <si>
    <t>04004 - SGes Anderten v. 1901</t>
  </si>
  <si>
    <t>04005 - SV Arpke v. 1884</t>
  </si>
  <si>
    <t>04006 - Bürgerschützengesellschaft Bilm v. 1927</t>
  </si>
  <si>
    <t>04007 - Burgdorfer SGes v. 1593</t>
  </si>
  <si>
    <t>04008 - SV Großburgwedel v. 1888</t>
  </si>
  <si>
    <t>04010 - SV Kleinburgwedel</t>
  </si>
  <si>
    <t>04011 - SV Dolgen v. 1932</t>
  </si>
  <si>
    <t>04013 - SV Ehlershausen v. 1960</t>
  </si>
  <si>
    <t>04014 - SGes Zentrum Engensen v. 1908</t>
  </si>
  <si>
    <t>04015 - SV Evern v. 1928</t>
  </si>
  <si>
    <t>04016 - SV Fuhrberg</t>
  </si>
  <si>
    <t>04017 - SV Haimar v. 1878</t>
  </si>
  <si>
    <t>04018 - Bürgerschützenverein Hänigsen</t>
  </si>
  <si>
    <t>04019 - SV Harber</t>
  </si>
  <si>
    <t>04020 - SGes Höver v. 1912</t>
  </si>
  <si>
    <t>04021 - SV Ilten v. 1906</t>
  </si>
  <si>
    <t>04022 - SV Immensen</t>
  </si>
  <si>
    <t>04023 - SV Isernhagen FB v. 1938</t>
  </si>
  <si>
    <t>04024 - SGes Isernhagen HB v. 1954</t>
  </si>
  <si>
    <t>04025 - SGes Isernhagen KB v. 1904</t>
  </si>
  <si>
    <t>04026 - SV Isernhagen NB</t>
  </si>
  <si>
    <t>04027 - SV Katensen</t>
  </si>
  <si>
    <t>04028 - Schützen-Corps Lehrte v. 1875</t>
  </si>
  <si>
    <t>04029 - Bürgerschützengesellschaft Lehrte v. 1837</t>
  </si>
  <si>
    <t>04030 - SV Klein-Lobke</t>
  </si>
  <si>
    <t>04031 - SV Obershagen v. 1938</t>
  </si>
  <si>
    <t>04032 - SV Otzenia Otze</t>
  </si>
  <si>
    <t>04033 - SV Rethmar v. 1924</t>
  </si>
  <si>
    <t>04034 - SV Röddensen v. 1910</t>
  </si>
  <si>
    <t>04035 - SGes Sehnde v. 1950</t>
  </si>
  <si>
    <t>04036 - SGes Sievershausen</t>
  </si>
  <si>
    <t>04037 - SGes Sorgensen v. 1971</t>
  </si>
  <si>
    <t>04038 - Sport u. SV Schillerslage v. 1963</t>
  </si>
  <si>
    <t>04039 - SV Schwüblingsen v. 1950</t>
  </si>
  <si>
    <t>04041 - SV Edelweiß Thönse 1952</t>
  </si>
  <si>
    <t>04042 - SV Uetze v. 1903</t>
  </si>
  <si>
    <t>04043 - SV Gut Ziel Wettmar v. 1902</t>
  </si>
  <si>
    <t>04045 - SV Neuwarmbüchen v. 1979</t>
  </si>
  <si>
    <t>04046 - SV Hülptingsen v. 1979</t>
  </si>
  <si>
    <t>04047 - KKS Tell Hämelerwald Schiess- u. Sportverein v. 1931</t>
  </si>
  <si>
    <t>04048 - SSGem Burgdorf</t>
  </si>
  <si>
    <t>04049 - KKSV Horrido Eltze v. 1931 SG seit 1814</t>
  </si>
  <si>
    <t>04053 - Männerturnverein v. 1897 Wassel</t>
  </si>
  <si>
    <t>04055 - SV Müllingen</t>
  </si>
  <si>
    <t>05001 - SGes Altenceller Vorstadt v. 1428 Celle</t>
  </si>
  <si>
    <t>05002 - Altenceller SGes v. 1477</t>
  </si>
  <si>
    <t>05003 - Altstädter SGi v. 1579 Celle</t>
  </si>
  <si>
    <t>05004 - SGem Altenhagen v. 1957</t>
  </si>
  <si>
    <t>05005 - SV Ahnsbeck v. 1710/1876</t>
  </si>
  <si>
    <t>05006 - SV Bannetze v. 1910</t>
  </si>
  <si>
    <t>05007 - KKSV Baven u. Umg. v. 1926</t>
  </si>
  <si>
    <t>05008 - KK SSV Bergen v. 1953</t>
  </si>
  <si>
    <t>05009 - Fanfarenzug Stadt Bergen 1958</t>
  </si>
  <si>
    <t>05010 - SV Becklingen</t>
  </si>
  <si>
    <t>05011 - SGes Beedenbostel</t>
  </si>
  <si>
    <t>05012 - SV Bleckmar v. 1914</t>
  </si>
  <si>
    <t>05013 - SSV Bockelskamp v. 1953</t>
  </si>
  <si>
    <t>05014 - SV Bollersen</t>
  </si>
  <si>
    <t>05015 - Schießsportgruppe Boye</t>
  </si>
  <si>
    <t>05017 - SV Diesten v. 1952</t>
  </si>
  <si>
    <t>05018 - SGes Eldingen v. 1862</t>
  </si>
  <si>
    <t>05019 - SV Eschede</t>
  </si>
  <si>
    <t>05020 - SV Eversen v. 1745</t>
  </si>
  <si>
    <t>05021 - SGi Faßberg</t>
  </si>
  <si>
    <t>05022 - Spielmzg. Hambühren</t>
  </si>
  <si>
    <t>05024 - SV Garßen v. 1891</t>
  </si>
  <si>
    <t>05025 - SV Großmoor v. 1952</t>
  </si>
  <si>
    <t>05026 - SV Groß Hehlen</t>
  </si>
  <si>
    <t>05027 - SGes Klein Hehlen v. 1880</t>
  </si>
  <si>
    <t>05028 - SV Habighorst v. 1927</t>
  </si>
  <si>
    <t>05029 - SV Hambühren</t>
  </si>
  <si>
    <t>05030 - SV Hassel</t>
  </si>
  <si>
    <t>05031 - SGes Hermannsburg u. Umg.</t>
  </si>
  <si>
    <t>05032 - Schießsportgruppe Rheinmetall Unterlüß</t>
  </si>
  <si>
    <t>05033 - Hehlentor SGes v. 1880 Celle</t>
  </si>
  <si>
    <t>05034 - SGi Hohne v. 1708</t>
  </si>
  <si>
    <t>05035 - SV Hornbostel v. 1905</t>
  </si>
  <si>
    <t>05036 - SV Höfer v. 1912</t>
  </si>
  <si>
    <t>05037 - SV Hustedt v. 1919</t>
  </si>
  <si>
    <t>05038 - SV Jeversen v. 1907</t>
  </si>
  <si>
    <t>05039 - SV Lachendorf</t>
  </si>
  <si>
    <t>05040 - SGes Langlingen v. 1876</t>
  </si>
  <si>
    <t>05041 - SV Lutterloh</t>
  </si>
  <si>
    <t>05042 - SV Meißendorf</t>
  </si>
  <si>
    <t>05043 - Neustadt-Altenhäusener SGes v. 1620</t>
  </si>
  <si>
    <t>05044 - Schützencorps Neuenhäusen v. 1815 Celle</t>
  </si>
  <si>
    <t>05046 - SV Nienhagen v. 1911</t>
  </si>
  <si>
    <t>05047 - Schießsportgruppe Immelmann-Kaserne Celle-Wietzenbruch</t>
  </si>
  <si>
    <t>05048 - SV Offen</t>
  </si>
  <si>
    <t>05049 - SGes Oldau</t>
  </si>
  <si>
    <t>05050 - SSV Oppershausen</t>
  </si>
  <si>
    <t>05051 - SV Süd- u. Neuwinsen</t>
  </si>
  <si>
    <t>05052 - SGi Sülze v. 1744</t>
  </si>
  <si>
    <t>05053 - SV Scharnhorst v. 1884</t>
  </si>
  <si>
    <t>05054 - Freie SGi Spechtshorn Anno 1812</t>
  </si>
  <si>
    <t>05055 - SV Scheuen</t>
  </si>
  <si>
    <t>05057 - Deutscher SV Thören 1909</t>
  </si>
  <si>
    <t>05058 - SV Unterlüß v. 1951</t>
  </si>
  <si>
    <t>05059 - SGi Vorwerk im SCV</t>
  </si>
  <si>
    <t>05061 - SV Walle von1934</t>
  </si>
  <si>
    <t>05062 - Schützen- u. SSV Wardböhmen</t>
  </si>
  <si>
    <t>05063 - SV Freischütz Wathlingen v. 1922</t>
  </si>
  <si>
    <t>05064 - SGes Westercelle v. 1644</t>
  </si>
  <si>
    <t>05065 - SGi Winsen/Aller v. 1961</t>
  </si>
  <si>
    <t>05066 - SV Wieckenberg v. 1906</t>
  </si>
  <si>
    <t>05067 - SSV Wienhausen v. 1954</t>
  </si>
  <si>
    <t>05068 - SV Wietze-Steinförde</t>
  </si>
  <si>
    <t>05069 - SV Celle-Wietzenbruch</t>
  </si>
  <si>
    <t>05070 - SC Wietzenbruch Bogensparte</t>
  </si>
  <si>
    <t>05071 - SGes Wohlenrode-Grebshorn</t>
  </si>
  <si>
    <t>05072 - SV Wolthausen v. 1895</t>
  </si>
  <si>
    <t>05073 - SSV Eicklingen</t>
  </si>
  <si>
    <t>05075 - Spielmzg. Altencelle v. 1978</t>
  </si>
  <si>
    <t>05077 - SSGem Nienhof v. 1902</t>
  </si>
  <si>
    <t>05078 - Fanfarenzug Herzogstadt Celle v. 1978</t>
  </si>
  <si>
    <t>05080 - Siedler- u. SGem Hasselhorst</t>
  </si>
  <si>
    <t>05081 - SSV Bröckel v. 1991</t>
  </si>
  <si>
    <t>05083 - VfL Westercelle Sparte Bogensport</t>
  </si>
  <si>
    <t>05084 - Bogensport Südheide Bergen v. 1997</t>
  </si>
  <si>
    <t>06001 - SGes Arnum v. 1970</t>
  </si>
  <si>
    <t>06002 - SV Barsinghausen v. 1901</t>
  </si>
  <si>
    <t>06004 - SGes Benthe v. 1954</t>
  </si>
  <si>
    <t>06005 - Schieß-Sport-Klub Bönnigsen v. 1951</t>
  </si>
  <si>
    <t>06006 - SGes Bredenbeck v. 1872</t>
  </si>
  <si>
    <t>06007 - SV v. 1904 Egestorf</t>
  </si>
  <si>
    <t>06008 - SV v. 1952 Egestorf/Deister</t>
  </si>
  <si>
    <t>06009 - SGes Ottomar v. Reden v. 1894 Gehrden</t>
  </si>
  <si>
    <t>06010 - SC Horrido Hohenbostel</t>
  </si>
  <si>
    <t>06011 - SV Kirchdorf am Deister v. 1954</t>
  </si>
  <si>
    <t>06012 - SV Freischütz Langreder</t>
  </si>
  <si>
    <t>06015 - SV Nordgoltern 1932</t>
  </si>
  <si>
    <t>06016 - SV Ronnenberg</t>
  </si>
  <si>
    <t>06018 - SSV Wennigsen v. 1951</t>
  </si>
  <si>
    <t>06020 - SSGem Deister</t>
  </si>
  <si>
    <t>07001 - SV Altenhagen I v. 1905</t>
  </si>
  <si>
    <t>07002 - SV Bad Münder v. 1907</t>
  </si>
  <si>
    <t>07003 - SSV Bad Münder v. 1965</t>
  </si>
  <si>
    <t>07004 - SV Bakede v. 1954</t>
  </si>
  <si>
    <t>07006 - SC Egestorf/S v. 1968</t>
  </si>
  <si>
    <t>07007 - SV v. 1907 Eimbeckhausen</t>
  </si>
  <si>
    <t>07008 - SSV Bennigsen</t>
  </si>
  <si>
    <t>07009 - SGi Eldagsen v. 1924</t>
  </si>
  <si>
    <t>07010 - DSC Feggendorf v. 1956</t>
  </si>
  <si>
    <t>07012 - SV Hachmühlen v. 1953</t>
  </si>
  <si>
    <t>07013 - SV Hamelspringe v. 1954</t>
  </si>
  <si>
    <t>07014 - SSV Horrido Jeinsen</t>
  </si>
  <si>
    <t>07015 - SV Klein - Süntel v. 1952</t>
  </si>
  <si>
    <t>07016 - SGi Lauenau v. 1924</t>
  </si>
  <si>
    <t>07017 - Horrido Meinsen v. 1960</t>
  </si>
  <si>
    <t>07018 - SV Messenkamp v. 1924</t>
  </si>
  <si>
    <t>07019 - SV Nettelrede</t>
  </si>
  <si>
    <t>07021 - SC Pattensen v. 1913</t>
  </si>
  <si>
    <t>07023 - SG Schmarrie v. 1953</t>
  </si>
  <si>
    <t>07024 - KKSV Schulenburg v. 1928</t>
  </si>
  <si>
    <t>07026 - Jagdklub Springe v. 1954</t>
  </si>
  <si>
    <t>07027 - SGi Springe v. 1893</t>
  </si>
  <si>
    <t>07028 - SV Völksen v. 1953</t>
  </si>
  <si>
    <t>07029 - SSG Stadt Eldagsen v. 1999</t>
  </si>
  <si>
    <t>07030 - SSGem - Wisent</t>
  </si>
  <si>
    <t>07035 - VFV Concordia Alvesrode v. 1919</t>
  </si>
  <si>
    <t>08001 - SSC Avendshausen</t>
  </si>
  <si>
    <t>08002 - SSGem KSV Einbeck v. 1992</t>
  </si>
  <si>
    <t>08003 - SV Dassel v. 1909</t>
  </si>
  <si>
    <t>08004 - SV Dörrigsen v. 1930</t>
  </si>
  <si>
    <t>08005 - SV Edemissen v. 1958</t>
  </si>
  <si>
    <t>08007 - SV Krimmensen</t>
  </si>
  <si>
    <t>08008 - SV -Lauenberg / Solling.</t>
  </si>
  <si>
    <t>08009 - Holzberg-Schützen-Club Linnenkamp v. 1959</t>
  </si>
  <si>
    <t>08010 - SV Mackensen</t>
  </si>
  <si>
    <t>08011 - SV Markoldendorf</t>
  </si>
  <si>
    <t>08013 - Postsportverein Einbeck</t>
  </si>
  <si>
    <t>08015 - SC v. 1955 Naensen</t>
  </si>
  <si>
    <t>08016 - SV Salzderhelden</t>
  </si>
  <si>
    <t>08017 - SGi Einbeck v. 1457</t>
  </si>
  <si>
    <t>08018 - SV Vogelbeck v. 1778</t>
  </si>
  <si>
    <t>08021 - Lüthorster SV v. 1986</t>
  </si>
  <si>
    <t>09001 - SV Adolphsheide-Vierde</t>
  </si>
  <si>
    <t>09002 - SV Altenboitzen</t>
  </si>
  <si>
    <t>09003 - SV Alten- u. Kirchwahlingen</t>
  </si>
  <si>
    <t>09004 - SV Ahlden</t>
  </si>
  <si>
    <t>09005 - SV Benefeld</t>
  </si>
  <si>
    <t>09006 - SV Benzen</t>
  </si>
  <si>
    <t>09008 - SV zu Bockhorn</t>
  </si>
  <si>
    <t>09009 - SV Böhme</t>
  </si>
  <si>
    <t>09010 - SV Bomlitz</t>
  </si>
  <si>
    <t>09011 - SV Borg-Cordingen</t>
  </si>
  <si>
    <t>09012 - Dorfgemeinschafts- u. SV Bosse</t>
  </si>
  <si>
    <t>09014 - SV Buchholz/Aller</t>
  </si>
  <si>
    <t>09015 - SSV Torador Bierde</t>
  </si>
  <si>
    <t>09016 - SK Dorfmark</t>
  </si>
  <si>
    <t>09017 - SC Düshorn</t>
  </si>
  <si>
    <t>09018 - SV Ebbingen</t>
  </si>
  <si>
    <t>09019 - SV Eickeloh</t>
  </si>
  <si>
    <t>09020 - SV Eilte</t>
  </si>
  <si>
    <t>09021 - SV Engehausen</t>
  </si>
  <si>
    <t>09022 - SV Essel</t>
  </si>
  <si>
    <t>09023 - SV Fallingbostel v. 1836</t>
  </si>
  <si>
    <t>09025 - SV Frankenfeld</t>
  </si>
  <si>
    <t>09026 - SSC Heidedreieck</t>
  </si>
  <si>
    <t>09027 - SV Fulde</t>
  </si>
  <si>
    <t>09028 - SV Gilten</t>
  </si>
  <si>
    <t>09029 - SV Grethem-Büchten</t>
  </si>
  <si>
    <t>09030 - SV Groß-Eilstorf</t>
  </si>
  <si>
    <t>09031 - SV Groß Häuslingen</t>
  </si>
  <si>
    <t>09032 - SV Hademstorf</t>
  </si>
  <si>
    <t>09033 - Schützen- u. Sportverein Hamwiede</t>
  </si>
  <si>
    <t>09034 - SV Hodenhagen</t>
  </si>
  <si>
    <t>09035 - SV Hollige</t>
  </si>
  <si>
    <t>09036 - SV Honerdingen-Meinerdingen</t>
  </si>
  <si>
    <t>09037 - SV Hope</t>
  </si>
  <si>
    <t>09038 - SV Hülsen</t>
  </si>
  <si>
    <t>09039 - SV Hünzingen</t>
  </si>
  <si>
    <t>09040 - SV Idsingen</t>
  </si>
  <si>
    <t>09041 - SV Jarlingen/Ahrsen</t>
  </si>
  <si>
    <t>09042 - KKSV v. Lützow-Jettebruch</t>
  </si>
  <si>
    <t>09043 - SV Kirchboitzen</t>
  </si>
  <si>
    <t>09044 - SV Klein Harl u. Umg.</t>
  </si>
  <si>
    <t>09045 - SV Klein Eilstorf</t>
  </si>
  <si>
    <t>09046 - SV Kolonie Cordingen-Hünzingen</t>
  </si>
  <si>
    <t>09047 - SV Krelingen</t>
  </si>
  <si>
    <t>09048 - SV Lindwedel</t>
  </si>
  <si>
    <t>09049 - SV Marklendorf</t>
  </si>
  <si>
    <t>09050 - SV Mengebostel</t>
  </si>
  <si>
    <t>09051 - SV Nienhagen</t>
  </si>
  <si>
    <t>09052 - SV Nordkampen</t>
  </si>
  <si>
    <t>09053 - SV Norddrebber</t>
  </si>
  <si>
    <t>09054 - SV Oerbke</t>
  </si>
  <si>
    <t>09055 - SV Ostenholz</t>
  </si>
  <si>
    <t>09056 - SV Rethem/Aller</t>
  </si>
  <si>
    <t>09057 - SV Rethem-Moor</t>
  </si>
  <si>
    <t>09058 - SV Sieverdingen</t>
  </si>
  <si>
    <t>09059 - SV Suderbruch</t>
  </si>
  <si>
    <t>09060 - SV Südkampen</t>
  </si>
  <si>
    <t>09061 - SV Schneeheide</t>
  </si>
  <si>
    <t>09062 - SV Schwarmstedt v. 1901</t>
  </si>
  <si>
    <t>09063 - SV Stellichte</t>
  </si>
  <si>
    <t>09064 - Jugend Spmz Stellichte</t>
  </si>
  <si>
    <t>09065 - SV Stöcken</t>
  </si>
  <si>
    <t>09066 - SpSC Dreikronen</t>
  </si>
  <si>
    <t>09067 - SV Uetzingen</t>
  </si>
  <si>
    <t>09068 - SV Vethem</t>
  </si>
  <si>
    <t>09069 - SK Vorbrück zu Walsrode</t>
  </si>
  <si>
    <t>09070 - SV Vorwalsrode</t>
  </si>
  <si>
    <t>09071 - SK Walsrode</t>
  </si>
  <si>
    <t>09072 - SV Westendorf</t>
  </si>
  <si>
    <t>09073 - SV Westenholz</t>
  </si>
  <si>
    <t>09074 - Spmz Kirchspiel Kirchboitzen</t>
  </si>
  <si>
    <t>09075 - Eickeler Speellüer</t>
  </si>
  <si>
    <t>09076 - WTC Niedersachsen</t>
  </si>
  <si>
    <t>09077 - TV Jahn Walsrode</t>
  </si>
  <si>
    <t>10001 - SV Ammensen</t>
  </si>
  <si>
    <t>10002 - SC Bilderlahe</t>
  </si>
  <si>
    <t>10003 - Krieger- u. SV Bornhausen v. 1872</t>
  </si>
  <si>
    <t>10004 - SV Horrido Bornum</t>
  </si>
  <si>
    <t>10005 - SC Herrhausen</t>
  </si>
  <si>
    <t>10009 - SV 08 Greene</t>
  </si>
  <si>
    <t>10010 - KKSV Hahausen</t>
  </si>
  <si>
    <t>10011 - Heberbörder SC Gremsheim</t>
  </si>
  <si>
    <t>10012 - SV Horrido Heckenbeck</t>
  </si>
  <si>
    <t>10013 - SGes Kreiensen v. 1886</t>
  </si>
  <si>
    <t>10014 - Männer TV Dankelsheim</t>
  </si>
  <si>
    <t>10015 - SV Lutter</t>
  </si>
  <si>
    <t>10017 - SV Seboldshausen</t>
  </si>
  <si>
    <t>10018 - Männer-Turn-Verein Seesen v. 1862</t>
  </si>
  <si>
    <t>10019 - SGes Seesen v. 1428</t>
  </si>
  <si>
    <t>10020 - Seesener SV</t>
  </si>
  <si>
    <t>10021 - SGes Wolfshagen</t>
  </si>
  <si>
    <t>10022 - Sehusa Musketiere Seesen</t>
  </si>
  <si>
    <t>10023 - SV Horrido Rhüden</t>
  </si>
  <si>
    <t>10024 - SC Bärenbruck Münchehof</t>
  </si>
  <si>
    <t>10025 - SGes Gittelde v. 1492</t>
  </si>
  <si>
    <t>11001 - KKSV Abbesbüttel</t>
  </si>
  <si>
    <t>11002 - SV Ahnsen</t>
  </si>
  <si>
    <t>11003 - SV Allerbüttel</t>
  </si>
  <si>
    <t>11004 - SV Ausbüttel</t>
  </si>
  <si>
    <t>11005 - SV Adenbüttel</t>
  </si>
  <si>
    <t>11006 - SV Calberlah</t>
  </si>
  <si>
    <t>11007 - SV Dannenbüttel</t>
  </si>
  <si>
    <t>11008 - SC Eichhörnchen Eickhorst</t>
  </si>
  <si>
    <t>11009 - SV Ettenbüttel</t>
  </si>
  <si>
    <t>11010 - SV Flettmar</t>
  </si>
  <si>
    <t>11011 - Bürgerschützenkorps Gifhorn</t>
  </si>
  <si>
    <t>11012 - Uniformiertes Schützenkorps Gifhorn</t>
  </si>
  <si>
    <t>11013 - SSGem Gifhorn</t>
  </si>
  <si>
    <t>11014 - KKSV Gravenhorst/Ohnhorst</t>
  </si>
  <si>
    <t>11015 - SV Groß-Schwülper</t>
  </si>
  <si>
    <t>11016 - SGes Hillerse</t>
  </si>
  <si>
    <t>11017 - Bürgerschützencorps Isenbüttel</t>
  </si>
  <si>
    <t>11018 - Sportverein Isenbüttel-Gifhorn</t>
  </si>
  <si>
    <t>11019 - SV Kästorf</t>
  </si>
  <si>
    <t>11020 - Sportgemeinschaft Lagesbüttel</t>
  </si>
  <si>
    <t>11021 - SV Leiferde</t>
  </si>
  <si>
    <t>11022 - SV Lessien v. 1913</t>
  </si>
  <si>
    <t>11023 - SV Meine</t>
  </si>
  <si>
    <t>11024 - SV Meinersen</t>
  </si>
  <si>
    <t>11025 - SV Müden-Dieckhorst</t>
  </si>
  <si>
    <t>11026 - SV Neubokel</t>
  </si>
  <si>
    <t>11027 - SV Neudorf-Platendorf</t>
  </si>
  <si>
    <t>11028 - Schützenkorps Rethen</t>
  </si>
  <si>
    <t>11029 - SGes Ribbesbüttel</t>
  </si>
  <si>
    <t>11030 - SV Rötgesbüttel</t>
  </si>
  <si>
    <t>11031 - SGes Rolfsbüttel</t>
  </si>
  <si>
    <t>11032 - SSGem Südheide</t>
  </si>
  <si>
    <t>11033 - SV Stüde</t>
  </si>
  <si>
    <t>11034 - SV Triangel</t>
  </si>
  <si>
    <t>11035 - SV Vollbüttel</t>
  </si>
  <si>
    <t>11036 - SGes Vordorf</t>
  </si>
  <si>
    <t>11037 - SV Adler Walle</t>
  </si>
  <si>
    <t>11038 - SV Wasbüttel</t>
  </si>
  <si>
    <t>11039 - SV Wedelheine/Wedesbüttel</t>
  </si>
  <si>
    <t>11040 - SGes Wesendorf</t>
  </si>
  <si>
    <t>11041 - SV Westerbeck</t>
  </si>
  <si>
    <t>11042 - SV Wilsche</t>
  </si>
  <si>
    <t>11043 - SGes Winkel</t>
  </si>
  <si>
    <t>11044 - Wagenhoffer SGes</t>
  </si>
  <si>
    <t>11045 - SV Grußendorf</t>
  </si>
  <si>
    <t>11046 - SSV Wettmershagen</t>
  </si>
  <si>
    <t>11048 - SGi Gamsen</t>
  </si>
  <si>
    <t>11049 - SGes Päse</t>
  </si>
  <si>
    <t>12001 - SV Astfeld</t>
  </si>
  <si>
    <t>12002 - SV Alt Wallmoden</t>
  </si>
  <si>
    <t>12003 - SGes Bad Harzburg v. 1662</t>
  </si>
  <si>
    <t>12004 - SGes Bündheim v. 1900</t>
  </si>
  <si>
    <t>12005 - SV Döhren v. 1964</t>
  </si>
  <si>
    <t>12007 - Priv. SGes Goslar</t>
  </si>
  <si>
    <t>12009 - Verein der Oberharzer Jagd- u. Sportschützen</t>
  </si>
  <si>
    <t>12010 - SGes Harlingerode v. 1927</t>
  </si>
  <si>
    <t>12011 - SV Immenrode v. 1873</t>
  </si>
  <si>
    <t>12012 - SV Jerstedt v. 1971</t>
  </si>
  <si>
    <t>12013 - SV Lengde</t>
  </si>
  <si>
    <t>12014 - SV Lochtum v. 1892</t>
  </si>
  <si>
    <t>12015 - SGes Liebenburg v. 1872</t>
  </si>
  <si>
    <t>12016 - SV Klein Mahner</t>
  </si>
  <si>
    <t>12017 - Nordharzer Jagd- u. Wurftauben SC</t>
  </si>
  <si>
    <t>12018 - SV Ostharingen</t>
  </si>
  <si>
    <t>12019 - SGes Oker v. 1848</t>
  </si>
  <si>
    <t>12020 - Postsportgemeinschaft Goslar v. 1933</t>
  </si>
  <si>
    <t>12021 - SGes Schlewecke v. 1954</t>
  </si>
  <si>
    <t>12023 - KK SC Vienenburg v. 1926</t>
  </si>
  <si>
    <t>12024 - SGes Vienenburg v. 1869</t>
  </si>
  <si>
    <t>12025 - KK SC Wiedelah v. 1953</t>
  </si>
  <si>
    <t>12026 - Bogensportverein Toxophilus Bad Harzburg</t>
  </si>
  <si>
    <t>12028 - SGes Langelsheim</t>
  </si>
  <si>
    <t>12030 - Schießklub Oker-Adenberg</t>
  </si>
  <si>
    <t>12031 - Schützen-Musikgemeinschaft Oker</t>
  </si>
  <si>
    <t>12032 - SGi Dörnten</t>
  </si>
  <si>
    <t>12034 - Goslarer Sportclub v. 1908</t>
  </si>
  <si>
    <t>12037 - Turn- u. Sportverein Bredelem</t>
  </si>
  <si>
    <t>12039 - Die Kaiserlichen des 16. /17. Jahrhunderts</t>
  </si>
  <si>
    <t>13002 - SV Ballenhausen</t>
  </si>
  <si>
    <t>13003 - SGem 44</t>
  </si>
  <si>
    <t>13004 - SV Bischhausen</t>
  </si>
  <si>
    <t>13005 - Bovender SV</t>
  </si>
  <si>
    <t>13006 - SV Altengleichen Bremke</t>
  </si>
  <si>
    <t>13008 - Club der Sportschützen</t>
  </si>
  <si>
    <t>13009 - 1. Göttg. Damenschützenverein</t>
  </si>
  <si>
    <t>13010 - SV Diemarden</t>
  </si>
  <si>
    <t>13011 - SGem. Dramfeld</t>
  </si>
  <si>
    <t>13012 - SKam Ebergötzen v. 1949</t>
  </si>
  <si>
    <t>13013 - SV Eddigehausen</t>
  </si>
  <si>
    <t>13014 - KKSV Elkershausen</t>
  </si>
  <si>
    <t>13016 - Sportverein Gelb-Weiß Elliehausen</t>
  </si>
  <si>
    <t>13017 - SSV Falkenhagen-Potzwenden</t>
  </si>
  <si>
    <t>13018 - SV Florian</t>
  </si>
  <si>
    <t>13019 - KKSV Friedland</t>
  </si>
  <si>
    <t>13020 - SV Geismar 1884</t>
  </si>
  <si>
    <t>13021 - SV Gelliehausen</t>
  </si>
  <si>
    <t>13022 - SV Gladebeck</t>
  </si>
  <si>
    <t>13024 - SV Grone 09</t>
  </si>
  <si>
    <t>13025 - KKS Grone 54</t>
  </si>
  <si>
    <t>13026 - SV Germania Gr. Lengden</t>
  </si>
  <si>
    <t>13027 - SV Groß Schneen</t>
  </si>
  <si>
    <t>13028 - SV Grün Weiß Hagenberg</t>
  </si>
  <si>
    <t>13029 - SV Harste</t>
  </si>
  <si>
    <t>13030 - SV Herberhausen</t>
  </si>
  <si>
    <t>13031 - KKSV Hetjershausen</t>
  </si>
  <si>
    <t>13032 - SV Holtensen</t>
  </si>
  <si>
    <t>13033 - SV Holzerode</t>
  </si>
  <si>
    <t>13034 - SV Imbsen</t>
  </si>
  <si>
    <t>13036 - TSV Klein Schneen</t>
  </si>
  <si>
    <t>13037 - JSV Knutbühren</t>
  </si>
  <si>
    <t>13038 - SV Landolfshausen</t>
  </si>
  <si>
    <t>13039 - SV Lemshausen</t>
  </si>
  <si>
    <t>13040 - SV Lenglern v. 1934</t>
  </si>
  <si>
    <t>13041 - SV Mackenrode</t>
  </si>
  <si>
    <t>13042 - SV Mengershausen</t>
  </si>
  <si>
    <t>13043 - SV Niedernjesa</t>
  </si>
  <si>
    <t>13044 - SV Niedersachsen</t>
  </si>
  <si>
    <t>13046 - SV Obernjesa</t>
  </si>
  <si>
    <t>13047 - KKSV Ossenfeld</t>
  </si>
  <si>
    <t>13048 - PSV Blau-Gelb Göttingen</t>
  </si>
  <si>
    <t>13050 - SV Reiffenhausen</t>
  </si>
  <si>
    <t>13051 - SV Reinhausen</t>
  </si>
  <si>
    <t>13052 - SV Roringen v. 1911</t>
  </si>
  <si>
    <t>13053 - SV Rosdorf 08</t>
  </si>
  <si>
    <t>13055 - SV Sattenhausen</t>
  </si>
  <si>
    <t>13056 - SV Settmarshausen</t>
  </si>
  <si>
    <t>13057 - Sch. Grp. Sieboldshausen</t>
  </si>
  <si>
    <t>13058 - SV Scharnhorst</t>
  </si>
  <si>
    <t>13059 - SV v. 1863 Göttingen</t>
  </si>
  <si>
    <t>13060 - SV v. 1924 Freihand Göttingen</t>
  </si>
  <si>
    <t>13062 - Schützen-Corps</t>
  </si>
  <si>
    <t>13063 - SV Stockhausen</t>
  </si>
  <si>
    <t>13065 - SV Waake-Bösinghausen</t>
  </si>
  <si>
    <t>13068 - Göttinger WTC</t>
  </si>
  <si>
    <t>13070 - SV Wöllmarshausen</t>
  </si>
  <si>
    <t>13072 - Schützen-Gruppe Harste</t>
  </si>
  <si>
    <t>13073 - SV Rittmarshausen</t>
  </si>
  <si>
    <t>13077 - Tuspo Jahn Reyershausen</t>
  </si>
  <si>
    <t>13078 - SCW Göttingen</t>
  </si>
  <si>
    <t>13079 - SV Kerstlingerode v. 1910</t>
  </si>
  <si>
    <t>14001 - Schützencorps Aerzen</t>
  </si>
  <si>
    <t>14002 - SV Afferde v. 1887</t>
  </si>
  <si>
    <t>14003 - SGes Bad Pyrmont</t>
  </si>
  <si>
    <t>14004 - Grün Weiß Süntel v. 1953</t>
  </si>
  <si>
    <t>14005 - SV Behrensen v. 1895</t>
  </si>
  <si>
    <t>14006 - SV Bisperode v. 1893</t>
  </si>
  <si>
    <t>14007 - SC Börry Schützen</t>
  </si>
  <si>
    <t>14008 - SV Brünnighausen</t>
  </si>
  <si>
    <t>14009 - SV Coppenbrügge</t>
  </si>
  <si>
    <t>14011 - SV Emmern v. 1850</t>
  </si>
  <si>
    <t>14012 - SV Fischbeck v. 1871</t>
  </si>
  <si>
    <t>14014 - SV Gellersen v. 1891</t>
  </si>
  <si>
    <t>14015 - SGi Grohnde</t>
  </si>
  <si>
    <t>14016 - SV Groß-Berkel</t>
  </si>
  <si>
    <t>14017 - SV Großenwieden</t>
  </si>
  <si>
    <t>14018 - SV Hagen v. 1896</t>
  </si>
  <si>
    <t>14019 - SGi Hameln</t>
  </si>
  <si>
    <t>14020 - Deutscher SV Hameln</t>
  </si>
  <si>
    <t>14021 - Post SV Hameln Schützen</t>
  </si>
  <si>
    <t>14022 - 1. Hamelner Pulverschützen</t>
  </si>
  <si>
    <t>14023 - SV Hameln v. 1862</t>
  </si>
  <si>
    <t>14025 - SV Hastenbeck</t>
  </si>
  <si>
    <t>14026 - SV Hemmendorf v. 1954</t>
  </si>
  <si>
    <t>14027 - SG Hilligsfeld</t>
  </si>
  <si>
    <t>14029 - SV Holtensen</t>
  </si>
  <si>
    <t>14030 - Holzhäuser SV v. 1846</t>
  </si>
  <si>
    <t>14031 - SV Kirchohsen v. 1848</t>
  </si>
  <si>
    <t>14033 - KKS Kl.-Berkel</t>
  </si>
  <si>
    <t>14034 - SV Lauenstein</t>
  </si>
  <si>
    <t>14035 - SV Levedagsen-Ockensen</t>
  </si>
  <si>
    <t>14036 - SV Löwensen</t>
  </si>
  <si>
    <t>14037 - SV Lüntorf</t>
  </si>
  <si>
    <t>14039 - SV Neersen v. 1878</t>
  </si>
  <si>
    <t>14040 - SV Ohr v. 1904</t>
  </si>
  <si>
    <t>14042 - SV Osterwald</t>
  </si>
  <si>
    <t>14044 - SV Rohden v. 1880</t>
  </si>
  <si>
    <t>14046 - SV Segelhorst</t>
  </si>
  <si>
    <t>14049 - SV Tündern</t>
  </si>
  <si>
    <t>14050 - SGes Vahlbruch</t>
  </si>
  <si>
    <t>14051 - KKSV Wallensen</t>
  </si>
  <si>
    <t>14052 - SV Weenzen v. 1954</t>
  </si>
  <si>
    <t>14057 - Behinderten-Sportgemeinschaft Bad Pyrmont</t>
  </si>
  <si>
    <t>14058 - SGes Hemeringen</t>
  </si>
  <si>
    <t>14059 - Sportsch. der Sch.-Gesellsch. Hemeringen</t>
  </si>
  <si>
    <t>14062 - Sportschützen SHV Haverbeck</t>
  </si>
  <si>
    <t>15001 - Uniformierte SGes Ahlem v. 1895</t>
  </si>
  <si>
    <t>15002 - SGes Badenstedt v. 1925</t>
  </si>
  <si>
    <t>15003 - SGes Bemerode v. 1838</t>
  </si>
  <si>
    <t>15004 - SGes Bothfeld v. 1892</t>
  </si>
  <si>
    <t>15005 - SSGem Verband Hannover. Schützenvereine</t>
  </si>
  <si>
    <t>15006 - SGes Groß Buchholz v. 1879</t>
  </si>
  <si>
    <t>15007 - Unif. SG. Klein-Buchholz v. 1856</t>
  </si>
  <si>
    <t>15008 - SG der Cellerstr.-Distrikte v. 1897 Hannover</t>
  </si>
  <si>
    <t>15010 - SGes v. 1834 Letter</t>
  </si>
  <si>
    <t>15011 - SV Döhren v. 1861</t>
  </si>
  <si>
    <t>15012 - Stadtpokal Seelzer Vereine</t>
  </si>
  <si>
    <t>15013 - SV für Groß- u. Kleinkaliberschießen</t>
  </si>
  <si>
    <t>15014 - SGes Empelde v. 1925</t>
  </si>
  <si>
    <t>15015 - VfF Hannover v. 1862</t>
  </si>
  <si>
    <t>15017 - SV Grasdorf v. 1883</t>
  </si>
  <si>
    <t>15018 - SGes Hainholz v. 1908</t>
  </si>
  <si>
    <t>15019 - SGes HEIMAT v. 1925</t>
  </si>
  <si>
    <t>15020 - Uniformierte SGes Wettbergen v. 1924</t>
  </si>
  <si>
    <t>15022 - Vorderlader Club Deister</t>
  </si>
  <si>
    <t>15023 - Hannoverscher Jagdklub v. 1878</t>
  </si>
  <si>
    <t>15024 - SGes Hemmingen v. 1912</t>
  </si>
  <si>
    <t>15025 - Bürger-Schützen-Ges. Herrenhausen v. 1908</t>
  </si>
  <si>
    <t>15026 - SGes Herrenhausen v. 1901</t>
  </si>
  <si>
    <t>15028 - SGi Kirchrode v. 1836</t>
  </si>
  <si>
    <t>15029 - SGes Kleeblatt v. 1899</t>
  </si>
  <si>
    <t>15030 - Jagdsportges. Hannover-Kleefeld v. 1910</t>
  </si>
  <si>
    <t>15031 - SV Laatzen gegr. 1904</t>
  </si>
  <si>
    <t>15034 - SGes Lauenrode 09</t>
  </si>
  <si>
    <t>15035 - SGes Limmer v. 1894</t>
  </si>
  <si>
    <t>15036 - SC Alt Linden v. 1921</t>
  </si>
  <si>
    <t>15037 - Bürger-Schützen-Gesellschaft zu Linden v. 1906</t>
  </si>
  <si>
    <t>15038 - Freihand-Schützengesellschaft Linden v. 1906</t>
  </si>
  <si>
    <t>15039 - SGes Linden v. 1904</t>
  </si>
  <si>
    <t>15041 - Uniformierte SG Misburg v. 1862</t>
  </si>
  <si>
    <t>15045 - SSGem Hannover-Nord</t>
  </si>
  <si>
    <t>15046 - Bürgerschützen des nördl. Stadtteils v. 1906</t>
  </si>
  <si>
    <t>15049 - Polizei-Sportverein Hannover Schießsportabt.</t>
  </si>
  <si>
    <t>15050 - Postsportverein Hannover Schießsportabt.</t>
  </si>
  <si>
    <t>15051 - SGes Ricklingen v. 1853</t>
  </si>
  <si>
    <t>15053 - Kronen-Schützen-Gilde v. 1984 Hannover</t>
  </si>
  <si>
    <t>15054 - Südstädter SGes v. 1898</t>
  </si>
  <si>
    <t>15055 - SV Stöcken v. 1898</t>
  </si>
  <si>
    <t>15056 - SGes Wilhelm Tell v. 1952</t>
  </si>
  <si>
    <t>15058 - Uniformierte SGes v. 1837 Hannover</t>
  </si>
  <si>
    <t>15059 - SGes Vahrenwald v. 1848</t>
  </si>
  <si>
    <t>15060 - SGes der Weststadt v. 1904</t>
  </si>
  <si>
    <t>15062 - SGes Wülfel v. 1896</t>
  </si>
  <si>
    <t>15070 - Niedersächsischer Jagdklub Hannover</t>
  </si>
  <si>
    <t>15073 - SSC Adlerhorst v. 1965</t>
  </si>
  <si>
    <t>15077 - Schießsport Vahrenheide v. 1967</t>
  </si>
  <si>
    <t>15078 - Fanfarenkorps Hannover v. 1973</t>
  </si>
  <si>
    <t>15079 - Gilde-Sport-Gemeinschaft Hannover</t>
  </si>
  <si>
    <t>15080 - Deutsche Schreberjugend Landesverband Niedersachsen</t>
  </si>
  <si>
    <t>15087 - VfL Grasdorf -Bogensportabteilung-</t>
  </si>
  <si>
    <t>15088 - SSC Hannover-Mittelfeld v. 1980</t>
  </si>
  <si>
    <t>15092 - Spielmanns- u. Hörnerzug Hannover-Ricklingen</t>
  </si>
  <si>
    <t>15095 - SGes ALTE LIST v. 1980</t>
  </si>
  <si>
    <t>15097 - Jagd- u. SSV v. 1982</t>
  </si>
  <si>
    <t>15099 - Fanfarencorps Vahrenheide v. 1983</t>
  </si>
  <si>
    <t>16001 - SSV Barlissen</t>
  </si>
  <si>
    <t>16002 - SV Bühren 1925</t>
  </si>
  <si>
    <t>16003 - KKSV Dankelshausen v. 1927</t>
  </si>
  <si>
    <t>16004 - SV Dransfeld v. 1952</t>
  </si>
  <si>
    <t>16007 - KKSV Hedemünden v. 1931</t>
  </si>
  <si>
    <t>16008 - KKSV Hemeln 1925</t>
  </si>
  <si>
    <t>16009 - SSV Hermannshagen</t>
  </si>
  <si>
    <t>16011 - SSC Landwehrhagen</t>
  </si>
  <si>
    <t>16013 - SV Meensen v. 1954</t>
  </si>
  <si>
    <t>16014 - Polizeisportverein Hann. Münden</t>
  </si>
  <si>
    <t>16015 - Mündener SV v. 1823</t>
  </si>
  <si>
    <t>16016 - KKSV v. 1925 Münden</t>
  </si>
  <si>
    <t>16017 - KKSV 1931 Mielenhausen</t>
  </si>
  <si>
    <t>16018 - Sport- u. Gesangverein Lippoldhausen</t>
  </si>
  <si>
    <t>16019 - KKSV Niederscheden v. 1932</t>
  </si>
  <si>
    <t>16020 - Sportschtz. v. Werratal 1961 Oberode</t>
  </si>
  <si>
    <t>16021 - KKSV Oberscheden v. 1931</t>
  </si>
  <si>
    <t>16022 - SV Sichelnstein 1952</t>
  </si>
  <si>
    <t>16024 - SV Hubertus 1954 Uschlag</t>
  </si>
  <si>
    <t>16026 - SV Gut Ziel Volkmarshausen</t>
  </si>
  <si>
    <t>16027 - Vorderlader-Club Hann. Münden</t>
  </si>
  <si>
    <t>16028 - KKSV Wiershausen v. 1932</t>
  </si>
  <si>
    <t>17001 - SGes Ahmstorf v. 1887</t>
  </si>
  <si>
    <t>17002 - SV Bahrdorf v. 1850</t>
  </si>
  <si>
    <t>17003 - SV Barmke v. 1877</t>
  </si>
  <si>
    <t>17004 - SSV Beienrode v. 1962</t>
  </si>
  <si>
    <t>17005 - SV Danndorf v. 1848</t>
  </si>
  <si>
    <t>17006 - SGes Emmerstedt v. 1855</t>
  </si>
  <si>
    <t>17007 - SV Flechtorf v. 1956</t>
  </si>
  <si>
    <t>17008 - SGes Frellstedt v. 1848</t>
  </si>
  <si>
    <t>17009 - SchBr Gevensleben v. 1953</t>
  </si>
  <si>
    <t>17010 - TSV Jerxheim v. 1946 - Abt. Bogensport</t>
  </si>
  <si>
    <t>17011 - SV Grafhorst v. 1851</t>
  </si>
  <si>
    <t>17012 - SGes Grasleben v. 1857</t>
  </si>
  <si>
    <t>17013 - SV Gr. Sisbeck v. 1873</t>
  </si>
  <si>
    <t>17017 - Kleingärtnerverein v. 1914</t>
  </si>
  <si>
    <t>17018 - Helmstedter SchBr v. 1370</t>
  </si>
  <si>
    <t>17019 - Turn- u. Sportverein Germania Helmstedt v. 1849</t>
  </si>
  <si>
    <t>17020 - SV Hoiersdorf v. 1848</t>
  </si>
  <si>
    <t>17021 - SchBr Ingeleben v. 1856</t>
  </si>
  <si>
    <t>17022 - SSC Kl. Sisbeck v. 1947</t>
  </si>
  <si>
    <t>17023 - SV Kl. Steimke v. 1894</t>
  </si>
  <si>
    <t>17024 - TSV Grasleben v. 1892</t>
  </si>
  <si>
    <t>17025 - SV Bornum v. 1969</t>
  </si>
  <si>
    <t>17026 - SGi Königslutter v. 1470</t>
  </si>
  <si>
    <t>17027 - SV Mackendorf v. 1952</t>
  </si>
  <si>
    <t>17028 - SchBr Mariental v. 1960</t>
  </si>
  <si>
    <t>17029 - SV Meinkot v. 1856</t>
  </si>
  <si>
    <t>17030 - SV Neu Büddenstedt</t>
  </si>
  <si>
    <t>17031 - SV Offleben v. 1959</t>
  </si>
  <si>
    <t>17032 - SV Papenrode v. 1875</t>
  </si>
  <si>
    <t>17033 - SV Räbke v. 1854</t>
  </si>
  <si>
    <t>17035 - SV Rennau v. 1883</t>
  </si>
  <si>
    <t>17036 - SV Rhode v. 1882</t>
  </si>
  <si>
    <t>17037 - SV Rickensdorf v. 1876</t>
  </si>
  <si>
    <t>17039 - SV Rottorf v. 1865</t>
  </si>
  <si>
    <t>17040 - SV Saalsdorf v. 1880</t>
  </si>
  <si>
    <t>17041 - Schützenkorporation Schöningen v. 1601</t>
  </si>
  <si>
    <t>17042 - SGes Söllingen v. 1848</t>
  </si>
  <si>
    <t>17043 - SchBr Süpplingen v. 1952</t>
  </si>
  <si>
    <t>17044 - SV 1886 Süpplingenburg v. 1886</t>
  </si>
  <si>
    <t>17045 - SV Velpke v. 1851</t>
  </si>
  <si>
    <t>17046 - SV Volkmarsdorf v. 1876</t>
  </si>
  <si>
    <t>17047 - SV Warberg v. 1848</t>
  </si>
  <si>
    <t>17048 - SV Wolsdorf v. 1965</t>
  </si>
  <si>
    <t>17049 - SV Essenrode</t>
  </si>
  <si>
    <t>17051 - Kleingartenverein Am Weinberg Helmstedt</t>
  </si>
  <si>
    <t>17056 - SSGem Nord - Elm</t>
  </si>
  <si>
    <t>18001 - SV Adlum v. 1922</t>
  </si>
  <si>
    <t>18002 - Schützenklub Algermissen</t>
  </si>
  <si>
    <t>18003 - SGes Barnten v. 1967</t>
  </si>
  <si>
    <t>18004 - SV Bavenstedt v. 1965</t>
  </si>
  <si>
    <t>18005 - SV Bettrum v. 1965</t>
  </si>
  <si>
    <t>18006 - SV zu Bockenem v. 1871</t>
  </si>
  <si>
    <t>18007 - KKSV Bodenburg</t>
  </si>
  <si>
    <t>18008 - SGes v. 1914 Bolzum</t>
  </si>
  <si>
    <t>18009 - SV St. Hubertus Borsum</t>
  </si>
  <si>
    <t>18010 - MTV Germania Barnten v. 1906</t>
  </si>
  <si>
    <t>18011 - SGes Diekholzen</t>
  </si>
  <si>
    <t>18012 - SSV 1965 Dingelbe</t>
  </si>
  <si>
    <t>18013 - KKS v. 1929 Esbeck</t>
  </si>
  <si>
    <t>18014 - KKS Giften</t>
  </si>
  <si>
    <t>18015 - SV Gleidingen v. 1928</t>
  </si>
  <si>
    <t>18016 - SV Vivat v. 1911 Gödringen</t>
  </si>
  <si>
    <t>18017 - SGi Grasdorf v. 1982</t>
  </si>
  <si>
    <t>18018 - SV Groß-Düngen</t>
  </si>
  <si>
    <t>18019 - SV Groß u. Klein Escherde</t>
  </si>
  <si>
    <t>18020 - SV v. 1951 Groß-Förste</t>
  </si>
  <si>
    <t>18021 - SV Vaterland Gr. Giesen</t>
  </si>
  <si>
    <t>18022 - SV Groß Lobke</t>
  </si>
  <si>
    <t>18023 - SV Harsum v. 1919</t>
  </si>
  <si>
    <t>18024 - KKS Innerstetal Hasede 1934</t>
  </si>
  <si>
    <t>18025 - SV Heinde v. 1979</t>
  </si>
  <si>
    <t>18026 - KKS v. 1928 Heisede</t>
  </si>
  <si>
    <t>18027 - BSC Hildesheim</t>
  </si>
  <si>
    <t>18028 - Schießabt. DJK Blau-Weiß Hildesheim</t>
  </si>
  <si>
    <t>18030 - Eisenbahnersportverein v. 1929</t>
  </si>
  <si>
    <t>18033 - Hildesheimer SGes v. 1367</t>
  </si>
  <si>
    <t>18035 - Junggesellenkompanie v. 1831</t>
  </si>
  <si>
    <t>18038 - SGi Hildesheim</t>
  </si>
  <si>
    <t>18039 - KKS Himmelsthür</t>
  </si>
  <si>
    <t>18041 - SGi 1848 Hoheneggelsen</t>
  </si>
  <si>
    <t>18042 - KKS Holle v. 1930</t>
  </si>
  <si>
    <t>18043 - SGem Hüddessum</t>
  </si>
  <si>
    <t>18044 - SV Horrido Ingeln</t>
  </si>
  <si>
    <t>18045 - SV Lühnde v. 1837</t>
  </si>
  <si>
    <t>18046 - KKS Machtsum v. 1934</t>
  </si>
  <si>
    <t>18049 - KKSV Nettlingen v. 1926</t>
  </si>
  <si>
    <t>18050 - KK SGes Nordstemmen v. 1928</t>
  </si>
  <si>
    <t>18052 - SV Oedelum v. 1929</t>
  </si>
  <si>
    <t>18053 - SV Oesselse v. 1925</t>
  </si>
  <si>
    <t>18054 - KKS St. Hubertus Ottbergen v. 1928</t>
  </si>
  <si>
    <t>18056 - SGes Rethen/L.</t>
  </si>
  <si>
    <t>18057 - SV v. 1934 Ruthe</t>
  </si>
  <si>
    <t>18058 - Sarstedter BS v. 1987</t>
  </si>
  <si>
    <t>18059 - SGes Salzdetfurth 1887</t>
  </si>
  <si>
    <t>18060 - Alte SGi v. 1813 zu Sarstedt</t>
  </si>
  <si>
    <t>18061 - SV Sarstedt v. 1951</t>
  </si>
  <si>
    <t>18062 - KKS v. 1924 Schellerten</t>
  </si>
  <si>
    <t>18063 - SGi v. 1952 Schliekum</t>
  </si>
  <si>
    <t>18064 - KKSV Sehlde/Leine</t>
  </si>
  <si>
    <t>18065 - SGes Söhlde v. 1923</t>
  </si>
  <si>
    <t>18067 - SV Sorsum v. 1847</t>
  </si>
  <si>
    <t>18068 - TuS v. 1908 Wehmingen</t>
  </si>
  <si>
    <t>18069 - SV Wildsau Wesseln</t>
  </si>
  <si>
    <t>18071 - Polizeisportverein Grün-Weiß Hildesheim</t>
  </si>
  <si>
    <t>18072 - Sportvereinigung Eintracht Bad Salzdetfurth</t>
  </si>
  <si>
    <t>19001 - SV v. 1882 Bevern</t>
  </si>
  <si>
    <t>19002 - SV Bodenwerder v. 1514</t>
  </si>
  <si>
    <t>19003 - SGem Boffzen</t>
  </si>
  <si>
    <t>19005 - SV Bremke</t>
  </si>
  <si>
    <t>19006 - SV Brevörde</t>
  </si>
  <si>
    <t>19007 - SV Coppengrave v. 1956</t>
  </si>
  <si>
    <t>19008 - SV Daspe/Hehlen v. 1927</t>
  </si>
  <si>
    <t>19009 - SV Deensen</t>
  </si>
  <si>
    <t>19010 - Krieger-und SV Derental</t>
  </si>
  <si>
    <t>19011 - SV Dielmissen v. 1927/62</t>
  </si>
  <si>
    <t>19013 - SV v. 1968 Eimen</t>
  </si>
  <si>
    <t>19014 - SSC Eschershausen</t>
  </si>
  <si>
    <t>19015 - SGes Eschershausen</t>
  </si>
  <si>
    <t>19016 - SGi Golmbach v. 1961</t>
  </si>
  <si>
    <t>19017 - SV v. 1904 Golmbach</t>
  </si>
  <si>
    <t>19018 - SC v. 1904 Grünenplan</t>
  </si>
  <si>
    <t>19019 - SV Horrido Halle 1929</t>
  </si>
  <si>
    <t>19020 - Schützenkameradschaft Heinade</t>
  </si>
  <si>
    <t>19021 - SV Einigkeit Heinade</t>
  </si>
  <si>
    <t>19022 - SV Heinrichshagen</t>
  </si>
  <si>
    <t>19023 - SV v. 1889 Heinsen</t>
  </si>
  <si>
    <t>19024 - SV Heyen v. 1884</t>
  </si>
  <si>
    <t>19025 - Vogler-Schützen-Holenberg</t>
  </si>
  <si>
    <t>19026 - SV Holzen</t>
  </si>
  <si>
    <t>19027 - Verein Altendorfer Schützen v. 1953</t>
  </si>
  <si>
    <t>19028 - Bürgerschützengesellschaft Holzminden</t>
  </si>
  <si>
    <t>19030 - SC Einigkeit v. 1924 Holzminden</t>
  </si>
  <si>
    <t>19031 - SC Eintracht 1905 Holzminden</t>
  </si>
  <si>
    <t>19032 - SSC v. 1955 Holzminden</t>
  </si>
  <si>
    <t>19034 - Uniform. 1. BSK v. 1888 Holzminden</t>
  </si>
  <si>
    <t>19035 - Verein Junger Schützen Holzminden</t>
  </si>
  <si>
    <t>19036 - SGem Holzminden</t>
  </si>
  <si>
    <t>19037 - Landwehrschützen v. 1877 Holzminden</t>
  </si>
  <si>
    <t>19038 - SV Hoch - Solling</t>
  </si>
  <si>
    <t>19039 - Bürgerschützengilde Lenne v. 1954</t>
  </si>
  <si>
    <t>19040 - Sport- u. SV Eberstein v. 1920 Lobach</t>
  </si>
  <si>
    <t>19041 - SV Lüerdissen</t>
  </si>
  <si>
    <t>19042 - SV Mainzholzen v. 1967</t>
  </si>
  <si>
    <t>19044 - SV v. 1910 Negenborn</t>
  </si>
  <si>
    <t>19045 - SV Ottenstein v. 1879</t>
  </si>
  <si>
    <t>19046 - SV Pegestorf v. 1877</t>
  </si>
  <si>
    <t>19047 - SV Polle v. 1846</t>
  </si>
  <si>
    <t>19048 - SC Rühle</t>
  </si>
  <si>
    <t>19049 - SV Scharfoldendorf</t>
  </si>
  <si>
    <t>19050 - SV Schorborn v. 1953</t>
  </si>
  <si>
    <t>19051 - SV v. 1862 Stadtoldendorf</t>
  </si>
  <si>
    <t>19052 - Homburg-Schützen-Club Stadtoldendorf</t>
  </si>
  <si>
    <t>19053 - SV Weiß-Rot Stadtoldendorf</t>
  </si>
  <si>
    <t>19054 - Bürgerschützengilde Stadtoldendorf</t>
  </si>
  <si>
    <t>19056 - Holzmindener Sport Schützen Verein 1982</t>
  </si>
  <si>
    <t>19058 - BSC Holzminden</t>
  </si>
  <si>
    <t>19059 - SV Meiborssen v. 1864</t>
  </si>
  <si>
    <t>19062 - Landwehrverein Altendorf v. 1882</t>
  </si>
  <si>
    <t>20001 - SV Boitzenhagen</t>
  </si>
  <si>
    <t>20002 - SV Bokel</t>
  </si>
  <si>
    <t>20003 - Schießsportgruppe Brome v. 1956</t>
  </si>
  <si>
    <t>20004 - Schützen- u. Jungschützengilde Darrigsdorf</t>
  </si>
  <si>
    <t>20005 - SGes Emmen v. 1826</t>
  </si>
  <si>
    <t>20006 - SV Eutzen</t>
  </si>
  <si>
    <t>20007 - Freie SGes Ummern v. 1707</t>
  </si>
  <si>
    <t>20008 - SGi Gr. Oesingen v. 1653</t>
  </si>
  <si>
    <t>20009 - SV Hagen</t>
  </si>
  <si>
    <t>20010 - SV Hagen-Mahnburg</t>
  </si>
  <si>
    <t>20011 - SGes Hankensbüttel u. Isenhagen v. 1661</t>
  </si>
  <si>
    <t>20013 - Schießsportgruppe Knesebeck</t>
  </si>
  <si>
    <t>20014 - SV Lüben</t>
  </si>
  <si>
    <t>20015 - SV Lüsche-Räderloh</t>
  </si>
  <si>
    <t>20016 - SV Masel</t>
  </si>
  <si>
    <t>20017 - SV Oerrel</t>
  </si>
  <si>
    <t>20019 - SV Repke-Dedelstorf</t>
  </si>
  <si>
    <t>20020 - SGes Schneflingen-Teschendorf-Küstorf</t>
  </si>
  <si>
    <t>20022 - SV Schönewörde</t>
  </si>
  <si>
    <t>20023 - SV Schweimke v. 1859</t>
  </si>
  <si>
    <t>20024 - SV Steimke</t>
  </si>
  <si>
    <t>20025 - Schießsportgruppe MTV Stöcken</t>
  </si>
  <si>
    <t>20026 - SV Suderwittingen</t>
  </si>
  <si>
    <t>20028 - SV Tülau-Fahrenhorst</t>
  </si>
  <si>
    <t>20029 - SGes Voitze</t>
  </si>
  <si>
    <t>20030 - SV Vorhop</t>
  </si>
  <si>
    <t>20031 - SGes v. 1631 Wahrenholz</t>
  </si>
  <si>
    <t>20032 - Schießsportgruppe Wahrenholz</t>
  </si>
  <si>
    <t>20033 - Schützenkameradschaft Weddersehl / Allersehl</t>
  </si>
  <si>
    <t>20034 - SV Wettendorf</t>
  </si>
  <si>
    <t>20035 - Schießsportgruppe Post Wittingen</t>
  </si>
  <si>
    <t>20036 - SGes der Stadt Wittingen v. 1617</t>
  </si>
  <si>
    <t>20041 - SV Ehra v. 1876</t>
  </si>
  <si>
    <t>20042 - SGes Steinhorst</t>
  </si>
  <si>
    <t>20043 - Schießsportgruppe Zicherie-Böckwitz</t>
  </si>
  <si>
    <t>20044 - SGes Ohrdorf</t>
  </si>
  <si>
    <t>20045 - SV Wunderbüttel</t>
  </si>
  <si>
    <t>20046 - SLG Knesebeck</t>
  </si>
  <si>
    <t>22001 - SGi Bergen/Dumme v. 1838</t>
  </si>
  <si>
    <t>22003 - SGi zu Clenze v. 1848 u. U.</t>
  </si>
  <si>
    <t>22004 - SV Dangenstorf v. 1886</t>
  </si>
  <si>
    <t>22005 - SGi zu Dannenberg v. 1528</t>
  </si>
  <si>
    <t>22006 - MTV Dannenberg Abt. Bogensport</t>
  </si>
  <si>
    <t>22007 - SV Dünsche</t>
  </si>
  <si>
    <t>22008 - SGi Gartow v. 1850</t>
  </si>
  <si>
    <t>22009 - SV Göttien u. Umg.</t>
  </si>
  <si>
    <t>22010 - SV Gollau-Lüsen v. 1893</t>
  </si>
  <si>
    <t>22011 - SV Grabow v. 1887</t>
  </si>
  <si>
    <t>22013 - SGi Schnackenburg</t>
  </si>
  <si>
    <t>22014 - SGi v. 1395 zu Hitzacker/Elbe</t>
  </si>
  <si>
    <t>22016 - SV Künsche v. 1900</t>
  </si>
  <si>
    <t>22017 - SV Lanze v. 1891</t>
  </si>
  <si>
    <t>22018 - SV Lenzen u. U. v. 1909</t>
  </si>
  <si>
    <t>22019 - SV Lichtenberg</t>
  </si>
  <si>
    <t>22020 - SGi Liepe v. 1956</t>
  </si>
  <si>
    <t>22021 - SV Lomitz v. 1888</t>
  </si>
  <si>
    <t>22022 - SGi zu Lüchow</t>
  </si>
  <si>
    <t>22024 - SKF Sportschützen Lüchow</t>
  </si>
  <si>
    <t>22027 - SV Pudripp</t>
  </si>
  <si>
    <t>22029 - SV Prezelle v. 1891</t>
  </si>
  <si>
    <t>22030 - SSV Quickborn</t>
  </si>
  <si>
    <t>22031 - SV Ranzau</t>
  </si>
  <si>
    <t>22032 - SV Rebenstorf v. 1886</t>
  </si>
  <si>
    <t>22033 - SV Streetz u. Umg. v. 1921</t>
  </si>
  <si>
    <t>22034 - SV Sallahn</t>
  </si>
  <si>
    <t>22035 - SV Schletau v. 1886</t>
  </si>
  <si>
    <t>22036 - SV Tießau v. 1908</t>
  </si>
  <si>
    <t>22037 - SV Trabuhn v. 1898</t>
  </si>
  <si>
    <t>22038 - SV Trebel v. 1892</t>
  </si>
  <si>
    <t>22039 - SV Volzendorf-Predöhl</t>
  </si>
  <si>
    <t>22040 - TSV Schnega Sportschützen</t>
  </si>
  <si>
    <t>22041 - SGi Woltersdorf v. 1895</t>
  </si>
  <si>
    <t>22042 - SV Zeetze u. Umg.</t>
  </si>
  <si>
    <t>22043 - WTC Lüchow-Dannenberg</t>
  </si>
  <si>
    <t>22044 - Sportbogenschützenverein Wendland-Archery</t>
  </si>
  <si>
    <t>22045 - SV Waddeweitz u. Umg.</t>
  </si>
  <si>
    <t>22047 - SV Breese-Gümse v. 1914</t>
  </si>
  <si>
    <t>22049 - SV Gülden u. Umg.</t>
  </si>
  <si>
    <t>22050 - SV Metzingen</t>
  </si>
  <si>
    <t>22051 - Frauenschießgruppe Metzingen</t>
  </si>
  <si>
    <t>22052 - SV Gorleben</t>
  </si>
  <si>
    <t>22053 - SV Langendorf</t>
  </si>
  <si>
    <t>23001 - SC Apelern v. 1961</t>
  </si>
  <si>
    <t>23002 - SV Bad Nenndorf</t>
  </si>
  <si>
    <t>23003 - SV Beckedorf v. 1960</t>
  </si>
  <si>
    <t>23004 - SC Feggendorf v. 1957</t>
  </si>
  <si>
    <t>23005 - SV Haste v. 1953</t>
  </si>
  <si>
    <t>23006 - SGi Helsinghausen v. 1955</t>
  </si>
  <si>
    <t>23007 - SV Hohnhorst v. 1953</t>
  </si>
  <si>
    <t>23008 - SV Horsten v. 1922</t>
  </si>
  <si>
    <t>23009 - SV Lindhorst v. 1928</t>
  </si>
  <si>
    <t>23012 - SV v. 1935 Sachsenhagen</t>
  </si>
  <si>
    <t>24001 - SV Basse</t>
  </si>
  <si>
    <t>24002 - SV Berenbostel v. 1900</t>
  </si>
  <si>
    <t>24003 - Musikkorps Berenbostel</t>
  </si>
  <si>
    <t>24004 - SV Bevensen</t>
  </si>
  <si>
    <t>24005 - SV Blumenau v. 1952</t>
  </si>
  <si>
    <t>24006 - SV Bokeloh v. 1928</t>
  </si>
  <si>
    <t>24007 - SV Bordenau v. 1911</t>
  </si>
  <si>
    <t>24008 - SV Borstel v. 1924</t>
  </si>
  <si>
    <t>24009 - SV Dudensen</t>
  </si>
  <si>
    <t>24011 - SGes Eilvese v. 1861</t>
  </si>
  <si>
    <t>24012 - SV Empede-Himmelreich</t>
  </si>
  <si>
    <t>24013 - SV Esperke</t>
  </si>
  <si>
    <t>24014 - SV Frielingen v. 1914</t>
  </si>
  <si>
    <t>24016 - BSC Garbsen</t>
  </si>
  <si>
    <t>24017 - SV Hagen v. 1923</t>
  </si>
  <si>
    <t>24018 - SV Havelse v. 1910</t>
  </si>
  <si>
    <t>24019 - Bürgerschützenverein Helstorf</t>
  </si>
  <si>
    <t>24020 - Musikcorps Alt-Garbsen</t>
  </si>
  <si>
    <t>24021 - SGes Idensen v. 1929</t>
  </si>
  <si>
    <t>24022 - Sportschützen Klein Heidorn</t>
  </si>
  <si>
    <t>24023 - SV Kolenfeld</t>
  </si>
  <si>
    <t>24024 - SV Luthe v. 1936</t>
  </si>
  <si>
    <t>24025 - SV Luttmersen 1961</t>
  </si>
  <si>
    <t>24027 - SV Mardorf v. 1927</t>
  </si>
  <si>
    <t>24028 - SV Mariensee</t>
  </si>
  <si>
    <t>24029 - SGes Mesmerode v. 1870</t>
  </si>
  <si>
    <t>24031 - Sportverein Eintracht Suttorf</t>
  </si>
  <si>
    <t>24032 - SV Meyenfeld v. 1902</t>
  </si>
  <si>
    <t>24033 - Jäger Corps Neustadt</t>
  </si>
  <si>
    <t>24034 - Neustädter Sportschützen</t>
  </si>
  <si>
    <t>24036 - SV Nöpke</t>
  </si>
  <si>
    <t>24037 - SV Osterwald O/E</t>
  </si>
  <si>
    <t>24038 - SV Osterwald U/E</t>
  </si>
  <si>
    <t>24039 - Spielmzg. der FF - Osterwald O/E</t>
  </si>
  <si>
    <t>24041 - Neustädter SGes</t>
  </si>
  <si>
    <t>24042 - SV Poggenhagen v. 1923</t>
  </si>
  <si>
    <t>24043 - SV Scharrel</t>
  </si>
  <si>
    <t>24044 - SV Schloß Ricklingen v. 1905</t>
  </si>
  <si>
    <t>24047 - SV Steinhude</t>
  </si>
  <si>
    <t>24048 - SV Stelingen</t>
  </si>
  <si>
    <t>24049 - SGi Suttorf</t>
  </si>
  <si>
    <t>24050 - SV Vesbeck</t>
  </si>
  <si>
    <t>24051 - Bürgerschützen Seelze v. 1848</t>
  </si>
  <si>
    <t>24052 - Jägercorps Wunstorf v. 1854</t>
  </si>
  <si>
    <t>24053 - Wunstorfer SGes v. 1928</t>
  </si>
  <si>
    <t>24054 - SGr Bürgerkompanie Oststadt-Wunstorf</t>
  </si>
  <si>
    <t>24055 - BSC Wunstorf</t>
  </si>
  <si>
    <t>24056 - SV Gümmer v. 1904</t>
  </si>
  <si>
    <t>24058 - SV Döteberg v. 1907</t>
  </si>
  <si>
    <t>24059 - Hubertus SGi Lohnde</t>
  </si>
  <si>
    <t>25001 - SV Anderten</t>
  </si>
  <si>
    <t>25003 - SV Bolsehle</t>
  </si>
  <si>
    <t>25004 - SV Brokeloh v. 1951</t>
  </si>
  <si>
    <t>25005 - Bürgerschützenverein Nienburg</t>
  </si>
  <si>
    <t>25006 - SV Darlaten</t>
  </si>
  <si>
    <t>25007 - SV Doenhausen</t>
  </si>
  <si>
    <t>25008 - SV Dolldorf u. Umg.</t>
  </si>
  <si>
    <t>25009 - SV Drakenburg v. 1892</t>
  </si>
  <si>
    <t>25010 - SV Erichshagen-Wölpe</t>
  </si>
  <si>
    <t>25011 - SV Essern v. 1910</t>
  </si>
  <si>
    <t>25012 - SSV Estorf</t>
  </si>
  <si>
    <t>25013 - Eisenbahner-Sportverein Nienburg v. 1935</t>
  </si>
  <si>
    <t>25014 - SV Eystrup</t>
  </si>
  <si>
    <t>25015 - SV Gadesbünden</t>
  </si>
  <si>
    <t>25016 - SV Gandesbergen v. 1919</t>
  </si>
  <si>
    <t>25017 - SV Groß Varlingen</t>
  </si>
  <si>
    <t>25018 - SV Haselhorn u. Umg.</t>
  </si>
  <si>
    <t>25019 - SV Hassel v. 1908</t>
  </si>
  <si>
    <t>25021 - SV Heemsen</t>
  </si>
  <si>
    <t>25022 - SV Heidhausen</t>
  </si>
  <si>
    <t>25023 - SV Holtorf</t>
  </si>
  <si>
    <t>25024 - Schützencorps Hoya v. 1856</t>
  </si>
  <si>
    <t>25025 - SV Hoysinghausen</t>
  </si>
  <si>
    <t>25027 - SV Hämelhausen-Hohenholz</t>
  </si>
  <si>
    <t>25028 - SV Landesbergen v. 1950</t>
  </si>
  <si>
    <t>25029 - KKSV Langendamm</t>
  </si>
  <si>
    <t>25030 - SV Lavelsloh</t>
  </si>
  <si>
    <t>25031 - SV Leese</t>
  </si>
  <si>
    <t>25032 - SV Leeseringen u. Umg. -1914</t>
  </si>
  <si>
    <t>25033 - SV Lichtenmoor</t>
  </si>
  <si>
    <t>25034 - Liebenauer SV v. 1920</t>
  </si>
  <si>
    <t>25035 - SV Linsburg</t>
  </si>
  <si>
    <t>25036 - SV Mehlbergen-Buchhorst-Behlingen</t>
  </si>
  <si>
    <t>25038 - SV Nendorf</t>
  </si>
  <si>
    <t>25039 - Nienburger Schützencorps v. 1860</t>
  </si>
  <si>
    <t>25040 - SV Nordel v. 1910</t>
  </si>
  <si>
    <t>25041 - SV Rohrsen</t>
  </si>
  <si>
    <t>25042 - Verein für Breitensport Stolzenau</t>
  </si>
  <si>
    <t>25044 - KKSV Schessinghausen</t>
  </si>
  <si>
    <t>25045 - SGem Balge-Sebbenhausen u. Umzu</t>
  </si>
  <si>
    <t>25046 - Bogensportverein Argus Wellie</t>
  </si>
  <si>
    <t>25047 - SV Brigitta-Elwerath Steimbke</t>
  </si>
  <si>
    <t>25048 - SV Steimbke</t>
  </si>
  <si>
    <t>25049 - SV Steinbrink v. 1911</t>
  </si>
  <si>
    <t>25050 - SV Steyerberg</t>
  </si>
  <si>
    <t>25051 - SV Stöckse v. 1936</t>
  </si>
  <si>
    <t>25052 - SGi Stolzenau</t>
  </si>
  <si>
    <t>25053 - SV Warmsen</t>
  </si>
  <si>
    <t>25054 - SV Wechold</t>
  </si>
  <si>
    <t>25055 - SV Wenden v. 1927</t>
  </si>
  <si>
    <t>25056 - SV Wienbergen</t>
  </si>
  <si>
    <t>25057 - Sportgemeinschaft Haßbergen</t>
  </si>
  <si>
    <t>25060 - SV Oyle v. 1910</t>
  </si>
  <si>
    <t>26001 - KKSV Behrensen</t>
  </si>
  <si>
    <t>26002 - SchBr v. 1613 Bilshausen</t>
  </si>
  <si>
    <t>26004 - Turn- u. Sportgemeinschaft Düderode/Oldenr.</t>
  </si>
  <si>
    <t>26005 - SV Eboldshausen</t>
  </si>
  <si>
    <t>26006 - SV Echte</t>
  </si>
  <si>
    <t>26007 - SV Edesheim</t>
  </si>
  <si>
    <t>26008 - SV Eisdorf</t>
  </si>
  <si>
    <t>26009 - Northeimer Bogensportverein Silberpfeil</t>
  </si>
  <si>
    <t>26010 - SV Gillersheim am Harz</t>
  </si>
  <si>
    <t>26011 - Damenschießclub Hammenstedt</t>
  </si>
  <si>
    <t>26012 - SV v. 1922 Hammenstedt</t>
  </si>
  <si>
    <t>26013 - SV Hillerse</t>
  </si>
  <si>
    <t>26016 - BSG Hohnstedt v. 1958</t>
  </si>
  <si>
    <t>26017 - SchBr Kalefeld</t>
  </si>
  <si>
    <t>26018 - SV Katlenburg</t>
  </si>
  <si>
    <t>26020 - SC Langenholtensen v. 1958</t>
  </si>
  <si>
    <t>26021 - SGes zu Lindau 1438</t>
  </si>
  <si>
    <t>26022 - BSG Nörten-Hardenberg</t>
  </si>
  <si>
    <t>26023 - BSG v. 1252 Northeim</t>
  </si>
  <si>
    <t>26026 - Junggesellen-Schützengesellschaft v. 1813</t>
  </si>
  <si>
    <t>26029 - SSC Northeim</t>
  </si>
  <si>
    <t>26032 - SV Sebexen</t>
  </si>
  <si>
    <t>26033 - SV Sievershausen/Ahlshausen</t>
  </si>
  <si>
    <t>26034 - Vereinigte Spiel-und Sportgemeinschaft Sudershausen</t>
  </si>
  <si>
    <t>26035 - Bürgerschützengesellschaft Sudheim</t>
  </si>
  <si>
    <t>26036 - SV v. 1907 Wachenhausen</t>
  </si>
  <si>
    <t>26037 - SchBr Willershausen</t>
  </si>
  <si>
    <t>27001 - SGes Altenau v. 1525</t>
  </si>
  <si>
    <t>27002 - SGes Clausthal v. 1523</t>
  </si>
  <si>
    <t>27003 - SGes Buntenbock v. 1758</t>
  </si>
  <si>
    <t>27004 - Sportgemeinde Hahnenklee-Bockswiese</t>
  </si>
  <si>
    <t>27005 - Bürgerschtz. ges. Lautenthal v. 1590</t>
  </si>
  <si>
    <t>27006 - SGes v. 1522 St. Andreasberg</t>
  </si>
  <si>
    <t>27007 - Ski-Club Buntenbock v. 1907</t>
  </si>
  <si>
    <t>27008 - SGes Zellerfeld v. 1539</t>
  </si>
  <si>
    <t>27010 - Winter-Sport-Verein Clausthal-Zellerfeld</t>
  </si>
  <si>
    <t>28001 - SC Badenhausen</t>
  </si>
  <si>
    <t>28002 - MTV Elbingerode</t>
  </si>
  <si>
    <t>28003 - SchBr Freiheit</t>
  </si>
  <si>
    <t>28005 - Kleinkaliber-Schießsportverein Hattorf 1928</t>
  </si>
  <si>
    <t>28006 - SV Katzenstein 1926</t>
  </si>
  <si>
    <t>28007 - SGes Lerbach</t>
  </si>
  <si>
    <t>28008 - SchBr Osterode</t>
  </si>
  <si>
    <t>28009 - SSC Osterode</t>
  </si>
  <si>
    <t>28010 - SV Petershütte v. 1962</t>
  </si>
  <si>
    <t>28011 - Schießbrüderschaft Schwiegershausen</t>
  </si>
  <si>
    <t>28013 - Fußball-Club Windhausen v. 1922 - Bogensport</t>
  </si>
  <si>
    <t>28014 - SV Förste v. 1913</t>
  </si>
  <si>
    <t>28015 - SV v. 1862 Dorste</t>
  </si>
  <si>
    <t>28016 - Förderverein Dorfgemeinschaft Lasfelde - Schießsportgru</t>
  </si>
  <si>
    <t>29001 - SV Abbensen v. 1959</t>
  </si>
  <si>
    <t>29002 - SV Adenstedt</t>
  </si>
  <si>
    <t>29003 - KKSV Alvesse v. 1929</t>
  </si>
  <si>
    <t>29004 - Schützenbund Barbecke v. 1910</t>
  </si>
  <si>
    <t>29006 - Damenschießverein Berkum</t>
  </si>
  <si>
    <t>29007 - SV Bierbergen v. 1928</t>
  </si>
  <si>
    <t>29008 - SV Germania Blumenhagen Schießabtlg.</t>
  </si>
  <si>
    <t>29009 - Schützenkorps v. 1949 Bründeln</t>
  </si>
  <si>
    <t>29010 - SV Bodenstedt v. 1969</t>
  </si>
  <si>
    <t>29011 - Schützenkorps Clauen v. 1928</t>
  </si>
  <si>
    <t>29012 - Vereinte SGes Dungelbeck</t>
  </si>
  <si>
    <t>29013 - MTV Duttenstedt 1892 SAbt</t>
  </si>
  <si>
    <t>29014 - KKS Falkenauge Edemissen v. 1930</t>
  </si>
  <si>
    <t>29015 - SV Eickenrode</t>
  </si>
  <si>
    <t>29016 - Peiner Freischießen</t>
  </si>
  <si>
    <t>29017 - Bürgercorps Equord v. 1951</t>
  </si>
  <si>
    <t>29018 - SV Gadenstedt v. 1974</t>
  </si>
  <si>
    <t>29019 - SGem Bülten</t>
  </si>
  <si>
    <t>29020 - SV Groß Bülten v. 1961</t>
  </si>
  <si>
    <t>29021 - Kleinkal.-Sportverein Groß Ilsede</t>
  </si>
  <si>
    <t>29022 - SV Hubertus Groß Lafferde</t>
  </si>
  <si>
    <t>29023 - TSV Adler Handorf SAbt</t>
  </si>
  <si>
    <t>29024 - Junggesellschaft Hohenhameln</t>
  </si>
  <si>
    <t>29025 - MSC Hohenhameln</t>
  </si>
  <si>
    <t>29026 - Pistolenschützen Ilsede</t>
  </si>
  <si>
    <t>29027 - Schützenkameradschaft Klein Lafferde</t>
  </si>
  <si>
    <t>29028 - KKSV Lengede v. 1933</t>
  </si>
  <si>
    <t>29029 - SV 1960 Meerdorf</t>
  </si>
  <si>
    <t>29030 - Schießsp. abt. Volksfestgemeinschaft Mödesse</t>
  </si>
  <si>
    <t>29031 - TSV v. 1892 Münstedt</t>
  </si>
  <si>
    <t>29033 - SV Oedesse v. 1924</t>
  </si>
  <si>
    <t>29034 - SV Oelerse</t>
  </si>
  <si>
    <t>29035 - SV 1905 Ölsburg</t>
  </si>
  <si>
    <t>29037 - Bürger-Jäger-Corps Peine</t>
  </si>
  <si>
    <t>29038 - Corps der Bürgersöhne v. 1814</t>
  </si>
  <si>
    <t>29040 - Historische FS Peine</t>
  </si>
  <si>
    <t>29041 - MTV Vater Jahn Peine v. 1862 Schießsportabt.</t>
  </si>
  <si>
    <t>29042 - Neues Bürger Corps v. 1927</t>
  </si>
  <si>
    <t>29043 - Peiner Walzwerker Verein v. 1878 Schieß. Abt.</t>
  </si>
  <si>
    <t>29044 - Pistolen u. Revolverclub Peine</t>
  </si>
  <si>
    <t>29045 - SGi zu Peine v. 1597 Schießabtlg. v. 1923</t>
  </si>
  <si>
    <t>29046 - TSV Bildung v. 1863 Peine SAbt</t>
  </si>
  <si>
    <t>29047 - BSC v. 1990 Clauen</t>
  </si>
  <si>
    <t>29048 - FC Pfeil Broistedt v. 1913</t>
  </si>
  <si>
    <t>29049 - Sport- u. Schießverein Plockhorst</t>
  </si>
  <si>
    <t>29050 - Bürger-Schützen-Corps Schwicheldt</t>
  </si>
  <si>
    <t>29051 - SV Stederdorf v. 1924</t>
  </si>
  <si>
    <t>29052 - SV Telgte v. 1922</t>
  </si>
  <si>
    <t>29053 - SGi Vöhrum SAbt</t>
  </si>
  <si>
    <t>29054 - KKSV Wehnsen</t>
  </si>
  <si>
    <t>29055 - SC Wense v. 1958</t>
  </si>
  <si>
    <t>29057 - Schützenbund Broistedt v. 1925</t>
  </si>
  <si>
    <t>29058 - Heideschützenverein Dreiländereck Ersehof</t>
  </si>
  <si>
    <t>29059 - SV Woltwiesche</t>
  </si>
  <si>
    <t>29060 - SSAbt VFG Wipshausen</t>
  </si>
  <si>
    <t>29063 - Vereinigte Sportschützen d. Gem. Edemissen</t>
  </si>
  <si>
    <t>29064 - Schützencorps Mehrum v. 1949</t>
  </si>
  <si>
    <t>29065 - Schützencorps Soßmar v. 1924</t>
  </si>
  <si>
    <t>29066 - Kleingärtnerverein Reitlahe SAbt</t>
  </si>
  <si>
    <t>29067 - SSGem im BC Klein Ilsede</t>
  </si>
  <si>
    <t>30001 - SV Abbendorf-Hetzwege v. 1912</t>
  </si>
  <si>
    <t>30002 - SV Ahausen v. 1904</t>
  </si>
  <si>
    <t>30003 - SV Bartelsdorf v. 1925</t>
  </si>
  <si>
    <t>30004 - SV Bötersen-Höperhöfen v. 1927</t>
  </si>
  <si>
    <t>30005 - SV Borchel v. 1936</t>
  </si>
  <si>
    <t>30006 - SV Bothel v. 1912</t>
  </si>
  <si>
    <t>30007 - SV Brockel v. 1887</t>
  </si>
  <si>
    <t>30008 - SV Eversen v. 1897</t>
  </si>
  <si>
    <t>30009 - SV Fintel v. 1871</t>
  </si>
  <si>
    <t>30010 - SV Hassendorf</t>
  </si>
  <si>
    <t>30011 - Hellweger SV v. 1966</t>
  </si>
  <si>
    <t>30012 - SV Helvesiek v. 1919</t>
  </si>
  <si>
    <t>30013 - SV Hemslingen</t>
  </si>
  <si>
    <t>30014 - SV Hiddingen v. 1921</t>
  </si>
  <si>
    <t>30015 - SV Horstedt v. 1950</t>
  </si>
  <si>
    <t>30016 - SV Jeddingen v. 1906</t>
  </si>
  <si>
    <t>30017 - SV Jeersdorf</t>
  </si>
  <si>
    <t>30018 - SV Kettenburg v. 1923</t>
  </si>
  <si>
    <t>30019 - SV Kirchwalsede v. 1854</t>
  </si>
  <si>
    <t>30021 - SV Mulmshorn</t>
  </si>
  <si>
    <t>30022 - SV Nindorf</t>
  </si>
  <si>
    <t>30023 - SV Ostervesede</t>
  </si>
  <si>
    <t>30024 - SV Ottingen v. 1914</t>
  </si>
  <si>
    <t>30025 - SV Reeßum v. 1927</t>
  </si>
  <si>
    <t>30026 - SSV Rotenburg/Wümme</t>
  </si>
  <si>
    <t>30027 - Schützenkorps Rotenburg v. 1818</t>
  </si>
  <si>
    <t>30028 - Jagd- u. WTC Rotenburg</t>
  </si>
  <si>
    <t>30029 - SV Scheeßel</t>
  </si>
  <si>
    <t>30030 - SV Schwitschen v. 1898</t>
  </si>
  <si>
    <t>30031 - SV Söhlingen v. 1856</t>
  </si>
  <si>
    <t>30032 - SV Sothel v. 1919</t>
  </si>
  <si>
    <t>30033 - SV Sottrum</t>
  </si>
  <si>
    <t>30034 - SV Stemmen v. 1911</t>
  </si>
  <si>
    <t>30035 - SV Süderwalsede 1897</t>
  </si>
  <si>
    <t>30036 - SV Taaken u. Umg.</t>
  </si>
  <si>
    <t>30037 - SV Unterstedt v. 1910</t>
  </si>
  <si>
    <t>30038 - SV Vahlde</t>
  </si>
  <si>
    <t>30039 - Schützenkompanie Visselhövede</t>
  </si>
  <si>
    <t>30040 - SV Waffensen v. 1924</t>
  </si>
  <si>
    <t>30041 - SV Wasserdörfer</t>
  </si>
  <si>
    <t>30042 - SV Wensebrock</t>
  </si>
  <si>
    <t>30043 - SV Westeresch v. 1922</t>
  </si>
  <si>
    <t>30044 - SV Westerholz v. 1913</t>
  </si>
  <si>
    <t>30045 - SV Westervesede</t>
  </si>
  <si>
    <t>30046 - SV Winkeldorf</t>
  </si>
  <si>
    <t>30047 - SV Wittkopsbostel v. 1919</t>
  </si>
  <si>
    <t>30048 - SV Wittorf</t>
  </si>
  <si>
    <t>30049 - SV Wohlsdorf v. 1914</t>
  </si>
  <si>
    <t>30050 - Sportverein Jeersdorf -Bogenschießen-</t>
  </si>
  <si>
    <t>30051 - SSC Jeddingen</t>
  </si>
  <si>
    <t>30052 - SV Drögenbostel</t>
  </si>
  <si>
    <t>31001 - Sportverein Eintracht Burgdorf</t>
  </si>
  <si>
    <t>31003 - SGi Ringelheim v. 1872</t>
  </si>
  <si>
    <t>31005 - SGes Salzgitter-Lebenstedt</t>
  </si>
  <si>
    <t>31006 - SGi Lützow Salzgitter</t>
  </si>
  <si>
    <t>31007 - Schießklub Flora Salzgitter</t>
  </si>
  <si>
    <t>31008 - SSGem Lebenstedt</t>
  </si>
  <si>
    <t>31009 - Schützenbund Lesse</t>
  </si>
  <si>
    <t>31010 - SGem Thiede v. 1933</t>
  </si>
  <si>
    <t>31011 - SSGem Hallendorf</t>
  </si>
  <si>
    <t>31012 - SC Wilhelm Tell Salzgitter-Heerte</t>
  </si>
  <si>
    <t>31014 - SV Salzgitter-Beddingen</t>
  </si>
  <si>
    <t>31015 - SV Barum 1936</t>
  </si>
  <si>
    <t>31017 - SSGem Gitter</t>
  </si>
  <si>
    <t>31018 - Schießsportgemeischaft LHB v. 1961</t>
  </si>
  <si>
    <t>31019 - SGes Gebhardshagen</t>
  </si>
  <si>
    <t>31020 - SGes Steinlah</t>
  </si>
  <si>
    <t>31021 - Turn- u. Sportverein Thiede 1900</t>
  </si>
  <si>
    <t>31022 - TSV Salzgitter Abt. Bogenschießen</t>
  </si>
  <si>
    <t>31024 - SV Sauingen 1954</t>
  </si>
  <si>
    <t>31025 - SV Üfingen v. 1955</t>
  </si>
  <si>
    <t>31026 - SSpGem Flachstöckheim</t>
  </si>
  <si>
    <t>31027 - SV Westerlinde</t>
  </si>
  <si>
    <t>31031 - Solter SGi Salzgitter</t>
  </si>
  <si>
    <t>32001 - SC Altenhagen v. 1926</t>
  </si>
  <si>
    <t>32003 - SV Auhagen v. 1953</t>
  </si>
  <si>
    <t>32004 - SV Bad Eilsen v. 1952</t>
  </si>
  <si>
    <t>32005 - Bürgerschützenverein Bad Rehburg</t>
  </si>
  <si>
    <t>32007 - SV Gut Ziel v. 1919 Berenbusch-Nordholz</t>
  </si>
  <si>
    <t>32008 - SGi Buchholz</t>
  </si>
  <si>
    <t>32010 - TV Bergkrug</t>
  </si>
  <si>
    <t>32011 - Sportschützen Kameradschaft Bückeburg Nord</t>
  </si>
  <si>
    <t>32012 - SSV 73 Bückeburg</t>
  </si>
  <si>
    <t>32013 - SV Bückeburg</t>
  </si>
  <si>
    <t>32014 - SV Cammer</t>
  </si>
  <si>
    <t>32015 - SV Echtorf</t>
  </si>
  <si>
    <t>32017 - SV Gelldorf</t>
  </si>
  <si>
    <t>32018 - Sport Schützen Gilde Großenheidorn</t>
  </si>
  <si>
    <t>32019 - SGes v. 1848 Hagenburg-Altenhagen</t>
  </si>
  <si>
    <t>32021 - SV Heeßen v. 1952</t>
  </si>
  <si>
    <t>32023 - Großkaliberschützen NDS</t>
  </si>
  <si>
    <t>32025 - SV Jetenburg v. 1913</t>
  </si>
  <si>
    <t>32026 - SV Zur Linde Kathrinhagen-Westerwald</t>
  </si>
  <si>
    <t>32027 - SV Gut Schuß Kobbensen v. 1953</t>
  </si>
  <si>
    <t>32028 - SV v. 1926 Krainhagen</t>
  </si>
  <si>
    <t>32029 - SSV Krankenhagen</t>
  </si>
  <si>
    <t>32030 - SV Liekwegen v. 1913</t>
  </si>
  <si>
    <t>32031 - SV Loccum v. 1923</t>
  </si>
  <si>
    <t>32034 - SV Luhden v. 1893</t>
  </si>
  <si>
    <t>32035 - SV Münchehagen</t>
  </si>
  <si>
    <t>32036 - Schützenbund Nienstädt</t>
  </si>
  <si>
    <t>32037 - SV Nordsehl v. 1926</t>
  </si>
  <si>
    <t>32038 - SV 1884 Obernkirchen</t>
  </si>
  <si>
    <t>32039 - SV St. Hubertus</t>
  </si>
  <si>
    <t>32040 - SSGem Obernkirchen</t>
  </si>
  <si>
    <t>32041 - SV Pollhagen</t>
  </si>
  <si>
    <t>32042 - SV Rehburg Stadt</t>
  </si>
  <si>
    <t>32043 - SV Rehren A/O</t>
  </si>
  <si>
    <t>32044 - Schützenkameradschaft Reinsdorf v. 1961</t>
  </si>
  <si>
    <t>32045 - Bürgerschützenverein v. 1450 Rinteln</t>
  </si>
  <si>
    <t>32048 - SC Rodenberg v. 1919</t>
  </si>
  <si>
    <t>32049 - Schieß- u. Sportverein Auetal</t>
  </si>
  <si>
    <t>32050 - Rusbender SV</t>
  </si>
  <si>
    <t>32051 - Männer Turn Verein Ohndorf v. 1911</t>
  </si>
  <si>
    <t>32052 - Spielmzg. Münchehagen</t>
  </si>
  <si>
    <t>32053 - SV Gut Schuß Scheie v. 1920</t>
  </si>
  <si>
    <t>32055 - Post-Sportverein Stadthagen</t>
  </si>
  <si>
    <t>32056 - Schützenbund Stadthagen</t>
  </si>
  <si>
    <t>32057 - TUS Jahn Lindhorst</t>
  </si>
  <si>
    <t>32058 - SV Südhorsten</t>
  </si>
  <si>
    <t>32059 - SV Todenmann v. 1886</t>
  </si>
  <si>
    <t>32060 - SV Volksdorf</t>
  </si>
  <si>
    <t>32061 - SV Welsede v. 1903</t>
  </si>
  <si>
    <t>32062 - Schützenbund Wendthagen</t>
  </si>
  <si>
    <t>32063 - KKSV Wiedenbrügge-Schmalenbruch v. 1930</t>
  </si>
  <si>
    <t>32064 - SV Wiedensahl von1923</t>
  </si>
  <si>
    <t>32065 - SV Winzlar</t>
  </si>
  <si>
    <t>32066 - SV Wölpinghausen v. 1925</t>
  </si>
  <si>
    <t>32067 - Spielmzg. Rehburg</t>
  </si>
  <si>
    <t>33001 - SV Adelebsen v. 1924</t>
  </si>
  <si>
    <t>33002 - SV Barterode v. 1927</t>
  </si>
  <si>
    <t>33003 - SC Bodenfelde v. 1970 SSAbt</t>
  </si>
  <si>
    <t>33004 - SGi Fredelsloh v. 1536</t>
  </si>
  <si>
    <t>33007 - SV Lauenförde v. 1882</t>
  </si>
  <si>
    <t>33008 - SC Moringen v. 1907</t>
  </si>
  <si>
    <t>33009 - SC Nienhagen</t>
  </si>
  <si>
    <t>33010 - KKSV Offensen</t>
  </si>
  <si>
    <t>33012 - SV Schönhagen v. 1897</t>
  </si>
  <si>
    <t>33013 - SV Sohlingen / Solling</t>
  </si>
  <si>
    <t>33014 - SpSGi Solling</t>
  </si>
  <si>
    <t>33015 - Bürger-Schützenverein 1877 Uslar</t>
  </si>
  <si>
    <t>33016 - SV Volpriehausen v. 1906</t>
  </si>
  <si>
    <t>33017 - SV Wahmbeck</t>
  </si>
  <si>
    <t>33018 - Spielmzg. Solling-Schützenbund</t>
  </si>
  <si>
    <t>33019 - SC Schoningen 04 - SSAbt</t>
  </si>
  <si>
    <t>33021 - Schießsportgruppe Bundeswehr Holzminden</t>
  </si>
  <si>
    <t>34001 - SV Niedersachsen Alvern</t>
  </si>
  <si>
    <t>34002 - SV Behningen</t>
  </si>
  <si>
    <t>34003 - SV Behringen v. 1908</t>
  </si>
  <si>
    <t>34004 - SV Bispingen v. 1910</t>
  </si>
  <si>
    <t>34005 - SGi Breloh</t>
  </si>
  <si>
    <t>34006 - SV Brochdorf v. 1881</t>
  </si>
  <si>
    <t>34007 - SV Delmsen</t>
  </si>
  <si>
    <t>34008 - SV Dittmern-Deimern</t>
  </si>
  <si>
    <t>34009 - SV Gilmerdingen-Leverdingen</t>
  </si>
  <si>
    <t>34010 - SV Heber v. 1909</t>
  </si>
  <si>
    <t>34011 - SV Hützel-Steinbeck</t>
  </si>
  <si>
    <t>34012 - SV Ilhorn-Sprengel</t>
  </si>
  <si>
    <t>34013 - SV Insel</t>
  </si>
  <si>
    <t>34014 - SV Langeloh</t>
  </si>
  <si>
    <t>34015 - SV Lünzen</t>
  </si>
  <si>
    <t>34016 - Bürgergilde Munster</t>
  </si>
  <si>
    <t>34018 - Schützen-Corps Neuenkirchen v. 1844</t>
  </si>
  <si>
    <t>34019 - SV v. 1848 Schneverdingen</t>
  </si>
  <si>
    <t>34020 - SV Schülern</t>
  </si>
  <si>
    <t>34021 - SV Schwalingen</t>
  </si>
  <si>
    <t>34023 - SGi Soltau</t>
  </si>
  <si>
    <t>34024 - TV Jahn Schneverdingen</t>
  </si>
  <si>
    <t>34025 - Pistolen Sportverein Soltau u. U.</t>
  </si>
  <si>
    <t>34026 - Post- u. Telekom SV Soltau-Munster</t>
  </si>
  <si>
    <t>34027 - SV Tewel v. 1900</t>
  </si>
  <si>
    <t>34028 - SGi des Kirchspiels Wietzendorf</t>
  </si>
  <si>
    <t>34029 - SV Erika Wintermoor</t>
  </si>
  <si>
    <t>34030 - SV Gut Ziel Wintermoor</t>
  </si>
  <si>
    <t>34031 - FC Simpel</t>
  </si>
  <si>
    <t>34032 - SV Wolterdingen</t>
  </si>
  <si>
    <t>34033 - SV Zahrensen v. 1930</t>
  </si>
  <si>
    <t>34034 - SV Frielingen-Woltem</t>
  </si>
  <si>
    <t>35001 - SV v. 1742 Barbis/Harz</t>
  </si>
  <si>
    <t>35003 - Braunlager SGes v. 1689</t>
  </si>
  <si>
    <t>35004 - SV St. Hubertus Brochthausen 1919</t>
  </si>
  <si>
    <t>35005 - SGes der Stadt Duderstadt</t>
  </si>
  <si>
    <t>35006 - Bogensportgemeinschaft Bad Lauterberg</t>
  </si>
  <si>
    <t>35007 - SV Geselligkeit Fuhrbach</t>
  </si>
  <si>
    <t>35008 - SV Gerblingerode v. 1955</t>
  </si>
  <si>
    <t>35009 - SBr. St. Seb. v. 1542 Gieboldehausen</t>
  </si>
  <si>
    <t>35010 - SGes. v. 1954 Gieboldehausen</t>
  </si>
  <si>
    <t>35011 - Herzberger SGes v. 1538</t>
  </si>
  <si>
    <t>35012 - SGes Hilkerode</t>
  </si>
  <si>
    <t>35013 - Schützenkameradschaft Krebeck</t>
  </si>
  <si>
    <t>35014 - SV Hohegeiß v. 1627</t>
  </si>
  <si>
    <t>35015 - Schützeng. v. 1602 Bad Lauterberg</t>
  </si>
  <si>
    <t>35016 - SchBr 1592 Nesselröden</t>
  </si>
  <si>
    <t>35017 - SV Neuhof v. 1925</t>
  </si>
  <si>
    <t>35018 - SV Osterhagen</t>
  </si>
  <si>
    <t>35019 - SGes Pöhlde v. 1640</t>
  </si>
  <si>
    <t>35020 - SGes. St. Sebastian Rhumspringe</t>
  </si>
  <si>
    <t>35021 - SV Rollshausen 1929</t>
  </si>
  <si>
    <t>35024 - SGes v. 1814 Bad Sachsa</t>
  </si>
  <si>
    <t>35025 - SGes 1652 Scharzfeld</t>
  </si>
  <si>
    <t>35026 - SV Seulingen</t>
  </si>
  <si>
    <t>35027 - SV v. 1780 Sieber i. H.</t>
  </si>
  <si>
    <t>35028 - Schützengemeinsch. v. 1920 Steina</t>
  </si>
  <si>
    <t>35029 - Spiel- u. Sportverein Tettenborn</t>
  </si>
  <si>
    <t>35030 - SV v. 1839 Tettenborn</t>
  </si>
  <si>
    <t>35031 - SGes v. 1851 Walkenried</t>
  </si>
  <si>
    <t>35032 - SV Westerode 1928</t>
  </si>
  <si>
    <t>35033 - Wiedaer SGes v. 1618</t>
  </si>
  <si>
    <t>35034 - SSV Wulften</t>
  </si>
  <si>
    <t>35035 - SGes Zorge</t>
  </si>
  <si>
    <t>35036 - SGes Bodensee</t>
  </si>
  <si>
    <t>35037 - Wurftaubenv. Nesselröden v. 1982</t>
  </si>
  <si>
    <t>35038 - Geselliger SV Wollbrandshausen</t>
  </si>
  <si>
    <t>35039 - Goldener Pfeil Herzberg v. 1988</t>
  </si>
  <si>
    <t>35040 - Sportverein Seeburg v. 1921</t>
  </si>
  <si>
    <t>35042 - SSC Gieboldehausen</t>
  </si>
  <si>
    <t>35044 - TSV Renshausen</t>
  </si>
  <si>
    <t>35046 - ASC Göttingen</t>
  </si>
  <si>
    <t>36001 - Bevenser Gilde v. 1220</t>
  </si>
  <si>
    <t>36002 - SGi Bienenbüttel u. Umg. seit 1693</t>
  </si>
  <si>
    <t>36004 - SV Bohlsen</t>
  </si>
  <si>
    <t>36005 - SGi Ebstorf v. 1289</t>
  </si>
  <si>
    <t>36006 - SC v. 1910 Ebstorf</t>
  </si>
  <si>
    <t>36007 - SpS Uhlenköper Uelzen</t>
  </si>
  <si>
    <t>36008 - SC Eddelstorf u. Umg.</t>
  </si>
  <si>
    <t>36009 - Schützenkameradschaft Emmendorf</t>
  </si>
  <si>
    <t>36010 - Schützen-Club-Eimke</t>
  </si>
  <si>
    <t>36011 - SV Eintr. Groß Thondorf u. Umg.</t>
  </si>
  <si>
    <t>36012 - BS Gerdau</t>
  </si>
  <si>
    <t>36013 - SV Hamerstorf v. 1952</t>
  </si>
  <si>
    <t>36014 - SV Holdenstedt-Borne</t>
  </si>
  <si>
    <t>36016 - SV Jastorf u. Umg.</t>
  </si>
  <si>
    <t>36017 - SV Jelmstorf u. Umg.</t>
  </si>
  <si>
    <t>36018 - SV Kallenbrock u. Umg.</t>
  </si>
  <si>
    <t>36019 - Schützenkameradschaft Kirch-und Westerweyhe</t>
  </si>
  <si>
    <t>36020 - SC Linden 1969</t>
  </si>
  <si>
    <t>36021 - SV Reinstorf</t>
  </si>
  <si>
    <t>36022 - SV Melzingen</t>
  </si>
  <si>
    <t>36023 - TSV Altenmedingen v. 1911</t>
  </si>
  <si>
    <t>36024 - TSV Hösseringen</t>
  </si>
  <si>
    <t>36025 - SV Nestau u. Umg.</t>
  </si>
  <si>
    <t>36026 - SGi v. 1852 Oldenstadt</t>
  </si>
  <si>
    <t>36027 - SGi Oetzen v. 1921</t>
  </si>
  <si>
    <t>36029 - Kyffhäuser Sportschützen Vereinigung Uelzen</t>
  </si>
  <si>
    <t>36030 - SV Soltendieck v. 1913</t>
  </si>
  <si>
    <t>36032 - SGi der Stadt Uelzen v. 1270</t>
  </si>
  <si>
    <t>36034 - 1. Club der Vorderlader-Schützen Uelzen</t>
  </si>
  <si>
    <t>36036 - Eisenbahn-Sportverein Uelzen</t>
  </si>
  <si>
    <t>36037 - Flutes &amp; drums Flötenorchester Veerßen</t>
  </si>
  <si>
    <t>36040 - SGi Wellendorf</t>
  </si>
  <si>
    <t>36041 - SV Warpke u. Umg.</t>
  </si>
  <si>
    <t>36042 - SV Zarenthien u. Umg.</t>
  </si>
  <si>
    <t>36043 - SGi Weste v. 1829</t>
  </si>
  <si>
    <t>36044 - Schießsportkameradschaft Wichmannsburg</t>
  </si>
  <si>
    <t>36052 - Privatschießclub Uhlenköper v. 1970</t>
  </si>
  <si>
    <t>37001 - SV Ahnebergen-Barnstedt</t>
  </si>
  <si>
    <t>37002 - SV Armsen</t>
  </si>
  <si>
    <t>37003 - SV Barme</t>
  </si>
  <si>
    <t>37004 - SV Bendingbostel</t>
  </si>
  <si>
    <t>37005 - SV Borstel</t>
  </si>
  <si>
    <t>37006 - SV Dauelsen</t>
  </si>
  <si>
    <t>37007 - SV Daverden</t>
  </si>
  <si>
    <t>37008 - SV Döhlbergen-Rieda</t>
  </si>
  <si>
    <t>37009 - SV Dörverden</t>
  </si>
  <si>
    <t>37010 - SV Eitze</t>
  </si>
  <si>
    <t>37011 - SV Heins</t>
  </si>
  <si>
    <t>37012 - SV Hönisch</t>
  </si>
  <si>
    <t>37013 - SV Hohenaverbergen</t>
  </si>
  <si>
    <t>37014 - SV Holtebüttel</t>
  </si>
  <si>
    <t>37015 - SV Holtum-Geest</t>
  </si>
  <si>
    <t>37016 - SV Hutbergen</t>
  </si>
  <si>
    <t>37017 - SV Kirchlinteln</t>
  </si>
  <si>
    <t>37018 - SV Klein-Linteln</t>
  </si>
  <si>
    <t>37019 - SV Kreepen-Brammer</t>
  </si>
  <si>
    <t>37020 - SV Langwedel</t>
  </si>
  <si>
    <t>37021 - SV Luttum</t>
  </si>
  <si>
    <t>37022 - SSV Neddenaverbergen</t>
  </si>
  <si>
    <t>37023 - SV Odeweg-Schafwinkel</t>
  </si>
  <si>
    <t>37025 - SV Sehlingen</t>
  </si>
  <si>
    <t>37026 - SV Scharnhorst</t>
  </si>
  <si>
    <t>37028 - SV Stedorf</t>
  </si>
  <si>
    <t>37029 - SV Stemmen</t>
  </si>
  <si>
    <t>37030 - Verdener SV</t>
  </si>
  <si>
    <t>37031 - SV Verdenermoor-Kükenmoor</t>
  </si>
  <si>
    <t>37032 - SV Wahnebergen</t>
  </si>
  <si>
    <t>37033 - SV Walle</t>
  </si>
  <si>
    <t>37034 - Schützen- u. Sportverein Weitzmühlen</t>
  </si>
  <si>
    <t>37035 - SV Westen</t>
  </si>
  <si>
    <t>37036 - Schützen- u. Heimatverein Wittlohe</t>
  </si>
  <si>
    <t>37043 - SV Langwedelermoor</t>
  </si>
  <si>
    <t>37044 - SV Völkersen</t>
  </si>
  <si>
    <t>38001 - SV Abbensen Tyrol</t>
  </si>
  <si>
    <t>38002 - SV Altenhorst v. 1921</t>
  </si>
  <si>
    <t>38003 - SV Brink v. 1910</t>
  </si>
  <si>
    <t>38004 - SV Plumhof-Berkhof-Sprokhof v. 1921</t>
  </si>
  <si>
    <t>38005 - SG Bissendorf v. 1912</t>
  </si>
  <si>
    <t>38006 - SV Brelingen v. 1907</t>
  </si>
  <si>
    <t>38007 - SV Elze v. 1921</t>
  </si>
  <si>
    <t>38008 - SV Engelbostel v. 1901</t>
  </si>
  <si>
    <t>38009 - SV Gailhof v. 1911</t>
  </si>
  <si>
    <t>38010 - SV Godshorn v. 1907</t>
  </si>
  <si>
    <t>38011 - SV Germania Heitlingen v. 1892</t>
  </si>
  <si>
    <t>38012 - SV Hellendorf v. 1920</t>
  </si>
  <si>
    <t>38013 - SV Kaltenweide v. 1903</t>
  </si>
  <si>
    <t>38014 - SV Krähenwinkel v. 1914</t>
  </si>
  <si>
    <t>38015 - SV Langenforth v. 1922</t>
  </si>
  <si>
    <t>38016 - SV Meitze v. 1921</t>
  </si>
  <si>
    <t>38017 - SV Mellendorf v. 1892</t>
  </si>
  <si>
    <t>38018 - SV Negenborn v. 1918</t>
  </si>
  <si>
    <t>38020 - SV Resse v. 1902</t>
  </si>
  <si>
    <t>38021 - SV Scherenbostel v. 1952</t>
  </si>
  <si>
    <t>38022 - SSV Schulenburg v. 1924</t>
  </si>
  <si>
    <t>38023 - SV Vinnhorst v. 1907</t>
  </si>
  <si>
    <t>38025 - SSC SSC Hannover-Nord v. 1981</t>
  </si>
  <si>
    <t>38026 - Nordhannoversche SSGem</t>
  </si>
  <si>
    <t>38027 - SG Langenhagen v. 1908</t>
  </si>
  <si>
    <t>38028 - SGem Langenhagen v. 1962</t>
  </si>
  <si>
    <t>39001 - Schießklub Achim v. 1920</t>
  </si>
  <si>
    <t>39002 - Adersheimer SGi 1951</t>
  </si>
  <si>
    <t>39003 - SV Ahlum</t>
  </si>
  <si>
    <t>39004 - SV Ampleben v. 1869</t>
  </si>
  <si>
    <t>39006 - SGem Cramme 1969</t>
  </si>
  <si>
    <t>39007 - MTV Dettum - Abt. Schießen</t>
  </si>
  <si>
    <t>39008 - SV Dorstadt</t>
  </si>
  <si>
    <t>39009 - SV Groß Biewende</t>
  </si>
  <si>
    <t>39010 - TSV Groß Dahlum - Abt. Schießen</t>
  </si>
  <si>
    <t>39011 - SV Gustedt v. 1966</t>
  </si>
  <si>
    <t>39012 - SV Hedeper v. 1952</t>
  </si>
  <si>
    <t>39013 - SchBr Hornburg v. 1437</t>
  </si>
  <si>
    <t>39014 - Männerturnverein Börßum v. 1909</t>
  </si>
  <si>
    <t>39015 - SV Bornum v. 1953</t>
  </si>
  <si>
    <t>39016 - SSV Remlingen 1904</t>
  </si>
  <si>
    <t>39017 - SGes Groß Denkte v. 1921</t>
  </si>
  <si>
    <t>39018 - SV Kalme</t>
  </si>
  <si>
    <t>39019 - KKSV v. 1928 Rhene</t>
  </si>
  <si>
    <t>39020 - SV Kissenbrück</t>
  </si>
  <si>
    <t>39022 - SchBr v. 1926 Klein Denkte</t>
  </si>
  <si>
    <t>39023 - SV v. 1958 Klein Elbe</t>
  </si>
  <si>
    <t>39024 - SGes Kneitlingen</t>
  </si>
  <si>
    <t>39026 - SV Mönchevahlberg 1974</t>
  </si>
  <si>
    <t>39027 - Sport- u. SC Neindorf</t>
  </si>
  <si>
    <t>39028 - SGes Roklum</t>
  </si>
  <si>
    <t>39030 - SC Salzdahlum v. 1960</t>
  </si>
  <si>
    <t>39031 - SV Sambleben v. 1875</t>
  </si>
  <si>
    <t>39032 - KKSV Waldheil Sehlde</t>
  </si>
  <si>
    <t>39033 - SGes Semmenstedt v. 1873</t>
  </si>
  <si>
    <t>39034 - SV Schöppenstedt</t>
  </si>
  <si>
    <t>39037 - SV Timmern v. 1894</t>
  </si>
  <si>
    <t>39038 - SV Schladen</t>
  </si>
  <si>
    <t>39040 - SV v. 1874 Warle</t>
  </si>
  <si>
    <t>39041 - SGes Watzum</t>
  </si>
  <si>
    <t>39042 - SV Wendessen</t>
  </si>
  <si>
    <t>39043 - SGi Wetzleben</t>
  </si>
  <si>
    <t>39044 - SV Wittmar</t>
  </si>
  <si>
    <t>39045 - SGes Wolfenbüttel v. 1601</t>
  </si>
  <si>
    <t>39046 - Sport- u. SV Seinstedt</t>
  </si>
  <si>
    <t>39047 - SV Groß Vahlberg</t>
  </si>
  <si>
    <t>39048 - SV Uehrde v. 1879</t>
  </si>
  <si>
    <t>39049 - SV Winnigstedt</t>
  </si>
  <si>
    <t>39050 - Spielmzg. Schladen</t>
  </si>
  <si>
    <t>39051 - Bundeswehr Jäger- u. SSV Braunschweig/Wolfenbüttel v. 1</t>
  </si>
  <si>
    <t>39052 - SC Halchter</t>
  </si>
  <si>
    <t>39054 - Polizei SV Wolfenbüttel v. 1984</t>
  </si>
  <si>
    <t>39055 - Bogensport Sagittarius Hornburg</t>
  </si>
  <si>
    <t>40001 - SV Almke v. 1902</t>
  </si>
  <si>
    <t>40002 - SV Barnstorf</t>
  </si>
  <si>
    <t>40003 - SV Beienrode v. 1894</t>
  </si>
  <si>
    <t>40004 - SV Bokensdorf</t>
  </si>
  <si>
    <t>40005 - SV Ehmen v. 1932</t>
  </si>
  <si>
    <t>40006 - Pfeilflug 1998</t>
  </si>
  <si>
    <t>40007 - USK Fallersleben v. 1603</t>
  </si>
  <si>
    <t>40008 - SV Heiligendorf</t>
  </si>
  <si>
    <t>40009 - SV Jembke v. 1824</t>
  </si>
  <si>
    <t>40010 - SV v. 1853 Klein -Twülpstedt</t>
  </si>
  <si>
    <t>40011 - SV Tell Mörse</t>
  </si>
  <si>
    <t>40013 - SV Ochsendorf 1891</t>
  </si>
  <si>
    <t>40014 - Sportschützen Ost- u. Westpreußen v. 1958 Wolfsburg</t>
  </si>
  <si>
    <t>40015 - SGes Parsau-Ahnebeck</t>
  </si>
  <si>
    <t>40016 - WSC Vorsfelde</t>
  </si>
  <si>
    <t>40017 - SV Rühen</t>
  </si>
  <si>
    <t>40018 - SV Rümmer 1899</t>
  </si>
  <si>
    <t>40019 - SGes Wolfsburg</t>
  </si>
  <si>
    <t>40020 - SV Sülfeld</t>
  </si>
  <si>
    <t>40021 - Kyffhäuserkameradschaft Kästorf</t>
  </si>
  <si>
    <t>40022 - SchBr Vorsfelde v. 1846</t>
  </si>
  <si>
    <t>40023 - SV Wendschott</t>
  </si>
  <si>
    <t>40024 - SV Weyhausen</t>
  </si>
  <si>
    <t>40025 - WTC Wolfsburg v. 1972</t>
  </si>
  <si>
    <t>40026 - Wolfsburger Bogensport - Club</t>
  </si>
  <si>
    <t>40027 - Sportschützenjugend Wolfsburg</t>
  </si>
  <si>
    <t>40028 - Sportverein Brackstedt Schützensp.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</si>
</sst>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"/>
  </numFmts>
  <fonts count="9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b/>
      <sz val="24"/>
      <color theme="1"/>
      <name val="Aptos Narrow"/>
      <scheme val="minor"/>
    </font>
    <font>
      <b/>
      <sz val="20"/>
      <color theme="1"/>
      <name val="Aptos Narrow"/>
      <scheme val="minor"/>
    </font>
    <font>
      <sz val="12"/>
      <color rgb="FF000000"/>
      <name val="Aptos Narrow"/>
      <family val="2"/>
      <scheme val="minor"/>
    </font>
    <font>
      <b/>
      <sz val="16"/>
      <color theme="1"/>
      <name val="Aptos Narrow"/>
      <scheme val="minor"/>
    </font>
    <font>
      <b/>
      <u/>
      <sz val="12"/>
      <color theme="1"/>
      <name val="Aptos Narrow"/>
      <scheme val="minor"/>
    </font>
    <font>
      <sz val="16"/>
      <color theme="1"/>
      <name val="Aptos Narrow"/>
      <scheme val="minor"/>
    </font>
    <font>
      <sz val="8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quotePrefix="1"/>
    <xf numFmtId="0" fontId="1" fillId="2" borderId="1" xfId="0" applyFont="1" applyFill="1" applyBorder="1"/>
    <xf numFmtId="0" fontId="1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/>
    <xf numFmtId="0" fontId="4" fillId="0" borderId="0" xfId="0" applyFont="1"/>
    <xf numFmtId="0" fontId="0" fillId="0" borderId="0" xfId="0" applyAlignment="1">
      <alignment horizontal="center"/>
    </xf>
    <xf numFmtId="0" fontId="5" fillId="3" borderId="1" xfId="0" applyFont="1" applyFill="1" applyBorder="1" applyAlignment="1">
      <alignment horizontal="left" vertical="center"/>
    </xf>
    <xf numFmtId="0" fontId="6" fillId="0" borderId="0" xfId="0" applyFont="1"/>
    <xf numFmtId="0" fontId="0" fillId="0" borderId="1" xfId="0" applyBorder="1"/>
    <xf numFmtId="0" fontId="5" fillId="2" borderId="1" xfId="0" applyFont="1" applyFill="1" applyBorder="1" applyAlignment="1">
      <alignment horizontal="center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center"/>
    </xf>
    <xf numFmtId="0" fontId="7" fillId="5" borderId="1" xfId="0" applyFont="1" applyFill="1" applyBorder="1"/>
    <xf numFmtId="0" fontId="7" fillId="5" borderId="1" xfId="0" applyFont="1" applyFill="1" applyBorder="1" applyAlignment="1">
      <alignment horizontal="center"/>
    </xf>
    <xf numFmtId="0" fontId="0" fillId="4" borderId="1" xfId="0" applyFill="1" applyBorder="1" applyProtection="1">
      <protection locked="0"/>
    </xf>
    <xf numFmtId="164" fontId="0" fillId="4" borderId="1" xfId="0" applyNumberFormat="1" applyFill="1" applyBorder="1" applyProtection="1">
      <protection locked="0"/>
    </xf>
    <xf numFmtId="0" fontId="1" fillId="7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/>
    <xf numFmtId="0" fontId="0" fillId="0" borderId="1" xfId="0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0" fillId="4" borderId="1" xfId="0" applyFill="1" applyBorder="1" applyAlignment="1" applyProtection="1">
      <alignment horizontal="center"/>
      <protection locked="0"/>
    </xf>
    <xf numFmtId="0" fontId="1" fillId="7" borderId="2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3" fillId="0" borderId="0" xfId="0" applyFont="1"/>
    <xf numFmtId="0" fontId="5" fillId="4" borderId="1" xfId="0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</cellXfs>
  <cellStyles count="1">
    <cellStyle name="Standard" xfId="0" builtinId="0"/>
  </cellStyles>
  <dxfs count="2">
    <dxf>
      <fill>
        <patternFill>
          <bgColor rgb="FFFFCADE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CA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81F89-4BF6-F147-B77E-53A08D97505B}">
  <sheetPr>
    <tabColor rgb="FFFFFF00"/>
  </sheetPr>
  <dimension ref="A1:B13"/>
  <sheetViews>
    <sheetView tabSelected="1" workbookViewId="0">
      <selection activeCell="B5" sqref="B5"/>
    </sheetView>
  </sheetViews>
  <sheetFormatPr baseColWidth="10" defaultRowHeight="15.75" x14ac:dyDescent="0.25"/>
  <cols>
    <col min="1" max="1" width="34.125" customWidth="1"/>
    <col min="2" max="2" width="78.5" customWidth="1"/>
    <col min="3" max="3" width="18.5" customWidth="1"/>
  </cols>
  <sheetData>
    <row r="1" spans="1:2" ht="31.5" x14ac:dyDescent="0.5">
      <c r="A1" s="5" t="s">
        <v>6</v>
      </c>
    </row>
    <row r="3" spans="1:2" s="4" customFormat="1" ht="39.950000000000003" customHeight="1" x14ac:dyDescent="0.25">
      <c r="A3" s="3" t="s">
        <v>7</v>
      </c>
      <c r="B3" s="8">
        <v>2025</v>
      </c>
    </row>
    <row r="5" spans="1:2" s="4" customFormat="1" ht="39.950000000000003" customHeight="1" x14ac:dyDescent="0.25">
      <c r="A5" s="3" t="s">
        <v>1</v>
      </c>
      <c r="B5" s="28"/>
    </row>
    <row r="7" spans="1:2" s="4" customFormat="1" ht="39.950000000000003" customHeight="1" x14ac:dyDescent="0.25">
      <c r="A7" s="3" t="s">
        <v>2</v>
      </c>
      <c r="B7" s="28"/>
    </row>
    <row r="9" spans="1:2" s="4" customFormat="1" ht="39.950000000000003" customHeight="1" x14ac:dyDescent="0.25">
      <c r="A9" s="3" t="s">
        <v>3</v>
      </c>
      <c r="B9" s="28"/>
    </row>
    <row r="11" spans="1:2" s="4" customFormat="1" ht="39.950000000000003" customHeight="1" x14ac:dyDescent="0.25">
      <c r="A11" s="3" t="s">
        <v>4</v>
      </c>
      <c r="B11" s="28"/>
    </row>
    <row r="13" spans="1:2" s="4" customFormat="1" ht="39.950000000000003" customHeight="1" x14ac:dyDescent="0.25">
      <c r="A13" s="3" t="s">
        <v>5</v>
      </c>
      <c r="B13" s="28"/>
    </row>
  </sheetData>
  <sheetProtection algorithmName="SHA-512" hashValue="UIC1GTNxFvieN3okFDkwoCPJOIK41yMStsyyJp6GMOylhHVGwIEV8z73KwzbjPePDIeUnwNxwS2dRW3LYRq+jQ==" saltValue="bg7A9Qw85Pb/qIX5OQg4mQ==" spinCount="100000" sheet="1" objects="1" scenarios="1" selectLockedCells="1"/>
  <dataValidations count="1">
    <dataValidation type="whole" allowBlank="1" showInputMessage="1" showErrorMessage="1" errorTitle="Bitte gültiges Sportjahr angeben" error="Bitte geben Sie das Sportjahr an, für das die Ergebnismeldung erfolgt." sqref="B3" xr:uid="{6586E4F5-EE7C-4340-84C8-F41A404A52CC}">
      <formula1>2025</formula1>
      <formula2>2040</formula2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92BD9FB-DD90-D641-9C82-6D5144DDCCA4}">
          <x14:formula1>
            <xm:f>Kreisverbände!$A$2:$A$40</xm:f>
          </x14:formula1>
          <xm:sqref>B5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3DC2F-3C0C-244A-9CB9-0A287391BEDE}">
  <sheetPr>
    <tabColor rgb="FFFFFF00"/>
  </sheetPr>
  <dimension ref="A1:H100"/>
  <sheetViews>
    <sheetView workbookViewId="0">
      <selection activeCell="F2" sqref="A2:F2"/>
    </sheetView>
  </sheetViews>
  <sheetFormatPr baseColWidth="10" defaultRowHeight="15.75" x14ac:dyDescent="0.25"/>
  <cols>
    <col min="1" max="1" width="36" bestFit="1" customWidth="1"/>
    <col min="2" max="2" width="22" customWidth="1"/>
    <col min="3" max="3" width="24" customWidth="1"/>
    <col min="4" max="4" width="24.625" bestFit="1" customWidth="1"/>
    <col min="5" max="6" width="14.625" bestFit="1" customWidth="1"/>
    <col min="7" max="7" width="30.5" customWidth="1"/>
    <col min="8" max="8" width="14.625" bestFit="1" customWidth="1"/>
  </cols>
  <sheetData>
    <row r="1" spans="1:8" x14ac:dyDescent="0.25">
      <c r="A1" s="2" t="s">
        <v>8</v>
      </c>
      <c r="B1" s="2" t="s">
        <v>9</v>
      </c>
      <c r="C1" s="2" t="s">
        <v>10</v>
      </c>
      <c r="D1" s="2" t="s">
        <v>13</v>
      </c>
      <c r="E1" s="2" t="s">
        <v>11</v>
      </c>
      <c r="F1" s="2" t="s">
        <v>14</v>
      </c>
      <c r="G1" s="2" t="s">
        <v>17</v>
      </c>
      <c r="H1" s="2" t="s">
        <v>12</v>
      </c>
    </row>
    <row r="2" spans="1:8" x14ac:dyDescent="0.25">
      <c r="A2" s="16"/>
      <c r="B2" s="16"/>
      <c r="C2" s="16"/>
      <c r="D2" s="17"/>
      <c r="E2" s="16"/>
      <c r="F2" s="16"/>
      <c r="G2" s="10" t="str">
        <f ca="1">IF(ISBLANK(F2),"",_xlfn.IFNA(VLOOKUP(E2,INDIRECT("Klassen!G"&amp;IF(EXACT(F2,"m"),29,143)&amp;":AQ"&amp;IF(EXACT(F2,"m"),139,253)),37,FALSE),""))</f>
        <v/>
      </c>
      <c r="H2" s="16"/>
    </row>
    <row r="3" spans="1:8" x14ac:dyDescent="0.25">
      <c r="A3" s="16"/>
      <c r="B3" s="16"/>
      <c r="C3" s="16"/>
      <c r="D3" s="17"/>
      <c r="E3" s="16"/>
      <c r="F3" s="16"/>
      <c r="G3" s="10" t="str">
        <f t="shared" ref="G3:G66" ca="1" si="0">IF(ISBLANK(F3),"",_xlfn.IFNA(VLOOKUP(E3,INDIRECT("Klassen!G"&amp;IF(EXACT(F3,"m"),29,143)&amp;":AQ"&amp;IF(EXACT(F3,"m"),139,253)),37,FALSE),""))</f>
        <v/>
      </c>
      <c r="H3" s="16"/>
    </row>
    <row r="4" spans="1:8" x14ac:dyDescent="0.25">
      <c r="A4" s="16"/>
      <c r="B4" s="16"/>
      <c r="C4" s="16"/>
      <c r="D4" s="17"/>
      <c r="E4" s="16"/>
      <c r="F4" s="16"/>
      <c r="G4" s="10" t="str">
        <f t="shared" ca="1" si="0"/>
        <v/>
      </c>
      <c r="H4" s="16"/>
    </row>
    <row r="5" spans="1:8" x14ac:dyDescent="0.25">
      <c r="A5" s="16"/>
      <c r="B5" s="16"/>
      <c r="C5" s="16"/>
      <c r="D5" s="17"/>
      <c r="E5" s="16"/>
      <c r="F5" s="16"/>
      <c r="G5" s="10" t="str">
        <f t="shared" ca="1" si="0"/>
        <v/>
      </c>
      <c r="H5" s="16"/>
    </row>
    <row r="6" spans="1:8" x14ac:dyDescent="0.25">
      <c r="A6" s="16"/>
      <c r="B6" s="16"/>
      <c r="C6" s="16"/>
      <c r="D6" s="17"/>
      <c r="E6" s="16"/>
      <c r="F6" s="16"/>
      <c r="G6" s="10" t="str">
        <f t="shared" ca="1" si="0"/>
        <v/>
      </c>
      <c r="H6" s="16"/>
    </row>
    <row r="7" spans="1:8" x14ac:dyDescent="0.25">
      <c r="A7" s="16"/>
      <c r="B7" s="16"/>
      <c r="C7" s="16"/>
      <c r="D7" s="17"/>
      <c r="E7" s="16"/>
      <c r="F7" s="16"/>
      <c r="G7" s="10" t="str">
        <f t="shared" ca="1" si="0"/>
        <v/>
      </c>
      <c r="H7" s="16"/>
    </row>
    <row r="8" spans="1:8" x14ac:dyDescent="0.25">
      <c r="A8" s="16"/>
      <c r="B8" s="16"/>
      <c r="C8" s="16"/>
      <c r="D8" s="17"/>
      <c r="E8" s="16"/>
      <c r="F8" s="16"/>
      <c r="G8" s="10" t="str">
        <f t="shared" ca="1" si="0"/>
        <v/>
      </c>
      <c r="H8" s="16"/>
    </row>
    <row r="9" spans="1:8" x14ac:dyDescent="0.25">
      <c r="A9" s="16"/>
      <c r="B9" s="16"/>
      <c r="C9" s="16"/>
      <c r="D9" s="17"/>
      <c r="E9" s="16"/>
      <c r="F9" s="16"/>
      <c r="G9" s="10" t="str">
        <f t="shared" ca="1" si="0"/>
        <v/>
      </c>
      <c r="H9" s="16"/>
    </row>
    <row r="10" spans="1:8" x14ac:dyDescent="0.25">
      <c r="A10" s="16"/>
      <c r="B10" s="16"/>
      <c r="C10" s="16"/>
      <c r="D10" s="17"/>
      <c r="E10" s="16"/>
      <c r="F10" s="16"/>
      <c r="G10" s="10" t="str">
        <f t="shared" ca="1" si="0"/>
        <v/>
      </c>
      <c r="H10" s="16"/>
    </row>
    <row r="11" spans="1:8" x14ac:dyDescent="0.25">
      <c r="A11" s="16"/>
      <c r="B11" s="16"/>
      <c r="C11" s="16"/>
      <c r="D11" s="17"/>
      <c r="E11" s="16"/>
      <c r="F11" s="16"/>
      <c r="G11" s="10" t="str">
        <f t="shared" ca="1" si="0"/>
        <v/>
      </c>
      <c r="H11" s="16"/>
    </row>
    <row r="12" spans="1:8" x14ac:dyDescent="0.25">
      <c r="A12" s="16"/>
      <c r="B12" s="16"/>
      <c r="C12" s="16"/>
      <c r="D12" s="17"/>
      <c r="E12" s="16"/>
      <c r="F12" s="16"/>
      <c r="G12" s="10" t="str">
        <f t="shared" ca="1" si="0"/>
        <v/>
      </c>
      <c r="H12" s="16"/>
    </row>
    <row r="13" spans="1:8" x14ac:dyDescent="0.25">
      <c r="A13" s="16"/>
      <c r="B13" s="16"/>
      <c r="C13" s="16"/>
      <c r="D13" s="17"/>
      <c r="E13" s="16"/>
      <c r="F13" s="16"/>
      <c r="G13" s="10" t="str">
        <f t="shared" ca="1" si="0"/>
        <v/>
      </c>
      <c r="H13" s="16"/>
    </row>
    <row r="14" spans="1:8" x14ac:dyDescent="0.25">
      <c r="A14" s="16"/>
      <c r="B14" s="16"/>
      <c r="C14" s="16"/>
      <c r="D14" s="17"/>
      <c r="E14" s="16"/>
      <c r="F14" s="16"/>
      <c r="G14" s="10" t="str">
        <f t="shared" ca="1" si="0"/>
        <v/>
      </c>
      <c r="H14" s="16"/>
    </row>
    <row r="15" spans="1:8" x14ac:dyDescent="0.25">
      <c r="A15" s="16"/>
      <c r="B15" s="16"/>
      <c r="C15" s="16"/>
      <c r="D15" s="17"/>
      <c r="E15" s="16"/>
      <c r="F15" s="16"/>
      <c r="G15" s="10" t="str">
        <f t="shared" ca="1" si="0"/>
        <v/>
      </c>
      <c r="H15" s="16"/>
    </row>
    <row r="16" spans="1:8" x14ac:dyDescent="0.25">
      <c r="A16" s="16"/>
      <c r="B16" s="16"/>
      <c r="C16" s="16"/>
      <c r="D16" s="17"/>
      <c r="E16" s="16"/>
      <c r="F16" s="16"/>
      <c r="G16" s="10" t="str">
        <f t="shared" ca="1" si="0"/>
        <v/>
      </c>
      <c r="H16" s="16"/>
    </row>
    <row r="17" spans="1:8" x14ac:dyDescent="0.25">
      <c r="A17" s="16"/>
      <c r="B17" s="16"/>
      <c r="C17" s="16"/>
      <c r="D17" s="17"/>
      <c r="E17" s="16"/>
      <c r="F17" s="16"/>
      <c r="G17" s="10" t="str">
        <f t="shared" ca="1" si="0"/>
        <v/>
      </c>
      <c r="H17" s="16"/>
    </row>
    <row r="18" spans="1:8" x14ac:dyDescent="0.25">
      <c r="A18" s="16"/>
      <c r="B18" s="16"/>
      <c r="C18" s="16"/>
      <c r="D18" s="17"/>
      <c r="E18" s="16"/>
      <c r="F18" s="16"/>
      <c r="G18" s="10" t="str">
        <f t="shared" ca="1" si="0"/>
        <v/>
      </c>
      <c r="H18" s="16"/>
    </row>
    <row r="19" spans="1:8" x14ac:dyDescent="0.25">
      <c r="A19" s="16"/>
      <c r="B19" s="16"/>
      <c r="C19" s="16"/>
      <c r="D19" s="17"/>
      <c r="E19" s="16"/>
      <c r="F19" s="16"/>
      <c r="G19" s="10" t="str">
        <f t="shared" ca="1" si="0"/>
        <v/>
      </c>
      <c r="H19" s="16"/>
    </row>
    <row r="20" spans="1:8" x14ac:dyDescent="0.25">
      <c r="A20" s="16"/>
      <c r="B20" s="16"/>
      <c r="C20" s="16"/>
      <c r="D20" s="17"/>
      <c r="E20" s="16"/>
      <c r="F20" s="16"/>
      <c r="G20" s="10" t="str">
        <f t="shared" ca="1" si="0"/>
        <v/>
      </c>
      <c r="H20" s="16"/>
    </row>
    <row r="21" spans="1:8" x14ac:dyDescent="0.25">
      <c r="A21" s="16"/>
      <c r="B21" s="16"/>
      <c r="C21" s="16"/>
      <c r="D21" s="17"/>
      <c r="E21" s="16"/>
      <c r="F21" s="16"/>
      <c r="G21" s="10" t="str">
        <f t="shared" ca="1" si="0"/>
        <v/>
      </c>
      <c r="H21" s="16"/>
    </row>
    <row r="22" spans="1:8" x14ac:dyDescent="0.25">
      <c r="A22" s="16"/>
      <c r="B22" s="16"/>
      <c r="C22" s="16"/>
      <c r="D22" s="17"/>
      <c r="E22" s="16"/>
      <c r="F22" s="16"/>
      <c r="G22" s="10" t="str">
        <f t="shared" ca="1" si="0"/>
        <v/>
      </c>
      <c r="H22" s="16"/>
    </row>
    <row r="23" spans="1:8" x14ac:dyDescent="0.25">
      <c r="A23" s="16"/>
      <c r="B23" s="16"/>
      <c r="C23" s="16"/>
      <c r="D23" s="17"/>
      <c r="E23" s="16"/>
      <c r="F23" s="16"/>
      <c r="G23" s="10" t="str">
        <f t="shared" ca="1" si="0"/>
        <v/>
      </c>
      <c r="H23" s="16"/>
    </row>
    <row r="24" spans="1:8" x14ac:dyDescent="0.25">
      <c r="A24" s="16"/>
      <c r="B24" s="16"/>
      <c r="C24" s="16"/>
      <c r="D24" s="17"/>
      <c r="E24" s="16"/>
      <c r="F24" s="16"/>
      <c r="G24" s="10" t="str">
        <f t="shared" ca="1" si="0"/>
        <v/>
      </c>
      <c r="H24" s="16"/>
    </row>
    <row r="25" spans="1:8" x14ac:dyDescent="0.25">
      <c r="A25" s="16"/>
      <c r="B25" s="16"/>
      <c r="C25" s="16"/>
      <c r="D25" s="17"/>
      <c r="E25" s="16"/>
      <c r="F25" s="16"/>
      <c r="G25" s="10" t="str">
        <f t="shared" ca="1" si="0"/>
        <v/>
      </c>
      <c r="H25" s="16"/>
    </row>
    <row r="26" spans="1:8" x14ac:dyDescent="0.25">
      <c r="A26" s="16"/>
      <c r="B26" s="16"/>
      <c r="C26" s="16"/>
      <c r="D26" s="17"/>
      <c r="E26" s="16"/>
      <c r="F26" s="16"/>
      <c r="G26" s="10" t="str">
        <f t="shared" ca="1" si="0"/>
        <v/>
      </c>
      <c r="H26" s="16"/>
    </row>
    <row r="27" spans="1:8" x14ac:dyDescent="0.25">
      <c r="A27" s="16"/>
      <c r="B27" s="16"/>
      <c r="C27" s="16"/>
      <c r="D27" s="17"/>
      <c r="E27" s="16"/>
      <c r="F27" s="16"/>
      <c r="G27" s="10" t="str">
        <f t="shared" ca="1" si="0"/>
        <v/>
      </c>
      <c r="H27" s="16"/>
    </row>
    <row r="28" spans="1:8" x14ac:dyDescent="0.25">
      <c r="A28" s="16"/>
      <c r="B28" s="16"/>
      <c r="C28" s="16"/>
      <c r="D28" s="17"/>
      <c r="E28" s="16"/>
      <c r="F28" s="16"/>
      <c r="G28" s="10" t="str">
        <f t="shared" ca="1" si="0"/>
        <v/>
      </c>
      <c r="H28" s="16"/>
    </row>
    <row r="29" spans="1:8" x14ac:dyDescent="0.25">
      <c r="A29" s="16"/>
      <c r="B29" s="16"/>
      <c r="C29" s="16"/>
      <c r="D29" s="17"/>
      <c r="E29" s="16"/>
      <c r="F29" s="16"/>
      <c r="G29" s="10" t="str">
        <f t="shared" ca="1" si="0"/>
        <v/>
      </c>
      <c r="H29" s="16"/>
    </row>
    <row r="30" spans="1:8" x14ac:dyDescent="0.25">
      <c r="A30" s="16"/>
      <c r="B30" s="16"/>
      <c r="C30" s="16"/>
      <c r="D30" s="17"/>
      <c r="E30" s="16"/>
      <c r="F30" s="16"/>
      <c r="G30" s="10" t="str">
        <f t="shared" ca="1" si="0"/>
        <v/>
      </c>
      <c r="H30" s="16"/>
    </row>
    <row r="31" spans="1:8" x14ac:dyDescent="0.25">
      <c r="A31" s="16"/>
      <c r="B31" s="16"/>
      <c r="C31" s="16"/>
      <c r="D31" s="17"/>
      <c r="E31" s="16"/>
      <c r="F31" s="16"/>
      <c r="G31" s="10" t="str">
        <f t="shared" ca="1" si="0"/>
        <v/>
      </c>
      <c r="H31" s="16"/>
    </row>
    <row r="32" spans="1:8" x14ac:dyDescent="0.25">
      <c r="A32" s="16"/>
      <c r="B32" s="16"/>
      <c r="C32" s="16"/>
      <c r="D32" s="17"/>
      <c r="E32" s="16"/>
      <c r="F32" s="16"/>
      <c r="G32" s="10" t="str">
        <f t="shared" ca="1" si="0"/>
        <v/>
      </c>
      <c r="H32" s="16"/>
    </row>
    <row r="33" spans="1:8" x14ac:dyDescent="0.25">
      <c r="A33" s="16"/>
      <c r="B33" s="16"/>
      <c r="C33" s="16"/>
      <c r="D33" s="17"/>
      <c r="E33" s="16"/>
      <c r="F33" s="16"/>
      <c r="G33" s="10" t="str">
        <f t="shared" ca="1" si="0"/>
        <v/>
      </c>
      <c r="H33" s="16"/>
    </row>
    <row r="34" spans="1:8" x14ac:dyDescent="0.25">
      <c r="A34" s="16"/>
      <c r="B34" s="16"/>
      <c r="C34" s="16"/>
      <c r="D34" s="17"/>
      <c r="E34" s="16"/>
      <c r="F34" s="16"/>
      <c r="G34" s="10" t="str">
        <f t="shared" ca="1" si="0"/>
        <v/>
      </c>
      <c r="H34" s="16"/>
    </row>
    <row r="35" spans="1:8" x14ac:dyDescent="0.25">
      <c r="A35" s="16"/>
      <c r="B35" s="16"/>
      <c r="C35" s="16"/>
      <c r="D35" s="17"/>
      <c r="E35" s="16"/>
      <c r="F35" s="16"/>
      <c r="G35" s="10" t="str">
        <f t="shared" ca="1" si="0"/>
        <v/>
      </c>
      <c r="H35" s="16"/>
    </row>
    <row r="36" spans="1:8" x14ac:dyDescent="0.25">
      <c r="A36" s="16"/>
      <c r="B36" s="16"/>
      <c r="C36" s="16"/>
      <c r="D36" s="17"/>
      <c r="E36" s="16"/>
      <c r="F36" s="16"/>
      <c r="G36" s="10" t="str">
        <f t="shared" ca="1" si="0"/>
        <v/>
      </c>
      <c r="H36" s="16"/>
    </row>
    <row r="37" spans="1:8" x14ac:dyDescent="0.25">
      <c r="A37" s="16"/>
      <c r="B37" s="16"/>
      <c r="C37" s="16"/>
      <c r="D37" s="17"/>
      <c r="E37" s="16"/>
      <c r="F37" s="16"/>
      <c r="G37" s="10" t="str">
        <f t="shared" ca="1" si="0"/>
        <v/>
      </c>
      <c r="H37" s="16"/>
    </row>
    <row r="38" spans="1:8" x14ac:dyDescent="0.25">
      <c r="A38" s="16"/>
      <c r="B38" s="16"/>
      <c r="C38" s="16"/>
      <c r="D38" s="17"/>
      <c r="E38" s="16"/>
      <c r="F38" s="16"/>
      <c r="G38" s="10" t="str">
        <f t="shared" ca="1" si="0"/>
        <v/>
      </c>
      <c r="H38" s="16"/>
    </row>
    <row r="39" spans="1:8" x14ac:dyDescent="0.25">
      <c r="A39" s="16"/>
      <c r="B39" s="16"/>
      <c r="C39" s="16"/>
      <c r="D39" s="17"/>
      <c r="E39" s="16"/>
      <c r="F39" s="16"/>
      <c r="G39" s="10" t="str">
        <f t="shared" ca="1" si="0"/>
        <v/>
      </c>
      <c r="H39" s="16"/>
    </row>
    <row r="40" spans="1:8" x14ac:dyDescent="0.25">
      <c r="A40" s="16"/>
      <c r="B40" s="16"/>
      <c r="C40" s="16"/>
      <c r="D40" s="17"/>
      <c r="E40" s="16"/>
      <c r="F40" s="16"/>
      <c r="G40" s="10" t="str">
        <f t="shared" ca="1" si="0"/>
        <v/>
      </c>
      <c r="H40" s="16"/>
    </row>
    <row r="41" spans="1:8" x14ac:dyDescent="0.25">
      <c r="A41" s="16"/>
      <c r="B41" s="16"/>
      <c r="C41" s="16"/>
      <c r="D41" s="17"/>
      <c r="E41" s="16"/>
      <c r="F41" s="16"/>
      <c r="G41" s="10" t="str">
        <f t="shared" ca="1" si="0"/>
        <v/>
      </c>
      <c r="H41" s="16"/>
    </row>
    <row r="42" spans="1:8" x14ac:dyDescent="0.25">
      <c r="A42" s="16"/>
      <c r="B42" s="16"/>
      <c r="C42" s="16"/>
      <c r="D42" s="17"/>
      <c r="E42" s="16"/>
      <c r="F42" s="16"/>
      <c r="G42" s="10" t="str">
        <f t="shared" ca="1" si="0"/>
        <v/>
      </c>
      <c r="H42" s="16"/>
    </row>
    <row r="43" spans="1:8" x14ac:dyDescent="0.25">
      <c r="A43" s="16"/>
      <c r="B43" s="16"/>
      <c r="C43" s="16"/>
      <c r="D43" s="17"/>
      <c r="E43" s="16"/>
      <c r="F43" s="16"/>
      <c r="G43" s="10" t="str">
        <f t="shared" ca="1" si="0"/>
        <v/>
      </c>
      <c r="H43" s="16"/>
    </row>
    <row r="44" spans="1:8" x14ac:dyDescent="0.25">
      <c r="A44" s="16"/>
      <c r="B44" s="16"/>
      <c r="C44" s="16"/>
      <c r="D44" s="17"/>
      <c r="E44" s="16"/>
      <c r="F44" s="16"/>
      <c r="G44" s="10" t="str">
        <f t="shared" ca="1" si="0"/>
        <v/>
      </c>
      <c r="H44" s="16"/>
    </row>
    <row r="45" spans="1:8" x14ac:dyDescent="0.25">
      <c r="A45" s="16"/>
      <c r="B45" s="16"/>
      <c r="C45" s="16"/>
      <c r="D45" s="17"/>
      <c r="E45" s="16"/>
      <c r="F45" s="16"/>
      <c r="G45" s="10" t="str">
        <f t="shared" ca="1" si="0"/>
        <v/>
      </c>
      <c r="H45" s="16"/>
    </row>
    <row r="46" spans="1:8" x14ac:dyDescent="0.25">
      <c r="A46" s="16"/>
      <c r="B46" s="16"/>
      <c r="C46" s="16"/>
      <c r="D46" s="17"/>
      <c r="E46" s="16"/>
      <c r="F46" s="16"/>
      <c r="G46" s="10" t="str">
        <f t="shared" ca="1" si="0"/>
        <v/>
      </c>
      <c r="H46" s="16"/>
    </row>
    <row r="47" spans="1:8" x14ac:dyDescent="0.25">
      <c r="A47" s="16"/>
      <c r="B47" s="16"/>
      <c r="C47" s="16"/>
      <c r="D47" s="17"/>
      <c r="E47" s="16"/>
      <c r="F47" s="16"/>
      <c r="G47" s="10" t="str">
        <f t="shared" ca="1" si="0"/>
        <v/>
      </c>
      <c r="H47" s="16"/>
    </row>
    <row r="48" spans="1:8" x14ac:dyDescent="0.25">
      <c r="A48" s="16"/>
      <c r="B48" s="16"/>
      <c r="C48" s="16"/>
      <c r="D48" s="17"/>
      <c r="E48" s="16"/>
      <c r="F48" s="16"/>
      <c r="G48" s="10" t="str">
        <f t="shared" ca="1" si="0"/>
        <v/>
      </c>
      <c r="H48" s="16"/>
    </row>
    <row r="49" spans="1:8" x14ac:dyDescent="0.25">
      <c r="A49" s="16"/>
      <c r="B49" s="16"/>
      <c r="C49" s="16"/>
      <c r="D49" s="17"/>
      <c r="E49" s="16"/>
      <c r="F49" s="16"/>
      <c r="G49" s="10" t="str">
        <f t="shared" ca="1" si="0"/>
        <v/>
      </c>
      <c r="H49" s="16"/>
    </row>
    <row r="50" spans="1:8" x14ac:dyDescent="0.25">
      <c r="A50" s="16"/>
      <c r="B50" s="16"/>
      <c r="C50" s="16"/>
      <c r="D50" s="17"/>
      <c r="E50" s="16"/>
      <c r="F50" s="16"/>
      <c r="G50" s="10" t="str">
        <f t="shared" ca="1" si="0"/>
        <v/>
      </c>
      <c r="H50" s="16"/>
    </row>
    <row r="51" spans="1:8" x14ac:dyDescent="0.25">
      <c r="A51" s="16"/>
      <c r="B51" s="16"/>
      <c r="C51" s="16"/>
      <c r="D51" s="17"/>
      <c r="E51" s="16"/>
      <c r="F51" s="16"/>
      <c r="G51" s="10" t="str">
        <f t="shared" ca="1" si="0"/>
        <v/>
      </c>
      <c r="H51" s="16"/>
    </row>
    <row r="52" spans="1:8" x14ac:dyDescent="0.25">
      <c r="A52" s="16"/>
      <c r="B52" s="16"/>
      <c r="C52" s="16"/>
      <c r="D52" s="17"/>
      <c r="E52" s="16"/>
      <c r="F52" s="16"/>
      <c r="G52" s="10" t="str">
        <f t="shared" ca="1" si="0"/>
        <v/>
      </c>
      <c r="H52" s="16"/>
    </row>
    <row r="53" spans="1:8" x14ac:dyDescent="0.25">
      <c r="A53" s="16"/>
      <c r="B53" s="16"/>
      <c r="C53" s="16"/>
      <c r="D53" s="17"/>
      <c r="E53" s="16"/>
      <c r="F53" s="16"/>
      <c r="G53" s="10" t="str">
        <f t="shared" ca="1" si="0"/>
        <v/>
      </c>
      <c r="H53" s="16"/>
    </row>
    <row r="54" spans="1:8" x14ac:dyDescent="0.25">
      <c r="A54" s="16"/>
      <c r="B54" s="16"/>
      <c r="C54" s="16"/>
      <c r="D54" s="17"/>
      <c r="E54" s="16"/>
      <c r="F54" s="16"/>
      <c r="G54" s="10" t="str">
        <f t="shared" ca="1" si="0"/>
        <v/>
      </c>
      <c r="H54" s="16"/>
    </row>
    <row r="55" spans="1:8" x14ac:dyDescent="0.25">
      <c r="A55" s="16"/>
      <c r="B55" s="16"/>
      <c r="C55" s="16"/>
      <c r="D55" s="17"/>
      <c r="E55" s="16"/>
      <c r="F55" s="16"/>
      <c r="G55" s="10" t="str">
        <f t="shared" ca="1" si="0"/>
        <v/>
      </c>
      <c r="H55" s="16"/>
    </row>
    <row r="56" spans="1:8" x14ac:dyDescent="0.25">
      <c r="A56" s="16"/>
      <c r="B56" s="16"/>
      <c r="C56" s="16"/>
      <c r="D56" s="17"/>
      <c r="E56" s="16"/>
      <c r="F56" s="16"/>
      <c r="G56" s="10" t="str">
        <f t="shared" ca="1" si="0"/>
        <v/>
      </c>
      <c r="H56" s="16"/>
    </row>
    <row r="57" spans="1:8" x14ac:dyDescent="0.25">
      <c r="A57" s="16"/>
      <c r="B57" s="16"/>
      <c r="C57" s="16"/>
      <c r="D57" s="17"/>
      <c r="E57" s="16"/>
      <c r="F57" s="16"/>
      <c r="G57" s="10" t="str">
        <f t="shared" ca="1" si="0"/>
        <v/>
      </c>
      <c r="H57" s="16"/>
    </row>
    <row r="58" spans="1:8" x14ac:dyDescent="0.25">
      <c r="A58" s="16"/>
      <c r="B58" s="16"/>
      <c r="C58" s="16"/>
      <c r="D58" s="17"/>
      <c r="E58" s="16"/>
      <c r="F58" s="16"/>
      <c r="G58" s="10" t="str">
        <f t="shared" ca="1" si="0"/>
        <v/>
      </c>
      <c r="H58" s="16"/>
    </row>
    <row r="59" spans="1:8" x14ac:dyDescent="0.25">
      <c r="A59" s="16"/>
      <c r="B59" s="16"/>
      <c r="C59" s="16"/>
      <c r="D59" s="17"/>
      <c r="E59" s="16"/>
      <c r="F59" s="16"/>
      <c r="G59" s="10" t="str">
        <f t="shared" ca="1" si="0"/>
        <v/>
      </c>
      <c r="H59" s="16"/>
    </row>
    <row r="60" spans="1:8" x14ac:dyDescent="0.25">
      <c r="A60" s="16"/>
      <c r="B60" s="16"/>
      <c r="C60" s="16"/>
      <c r="D60" s="17"/>
      <c r="E60" s="16"/>
      <c r="F60" s="16"/>
      <c r="G60" s="10" t="str">
        <f t="shared" ca="1" si="0"/>
        <v/>
      </c>
      <c r="H60" s="16"/>
    </row>
    <row r="61" spans="1:8" x14ac:dyDescent="0.25">
      <c r="A61" s="16"/>
      <c r="B61" s="16"/>
      <c r="C61" s="16"/>
      <c r="D61" s="17"/>
      <c r="E61" s="16"/>
      <c r="F61" s="16"/>
      <c r="G61" s="10" t="str">
        <f t="shared" ca="1" si="0"/>
        <v/>
      </c>
      <c r="H61" s="16"/>
    </row>
    <row r="62" spans="1:8" x14ac:dyDescent="0.25">
      <c r="A62" s="16"/>
      <c r="B62" s="16"/>
      <c r="C62" s="16"/>
      <c r="D62" s="17"/>
      <c r="E62" s="16"/>
      <c r="F62" s="16"/>
      <c r="G62" s="10" t="str">
        <f t="shared" ca="1" si="0"/>
        <v/>
      </c>
      <c r="H62" s="16"/>
    </row>
    <row r="63" spans="1:8" x14ac:dyDescent="0.25">
      <c r="A63" s="16"/>
      <c r="B63" s="16"/>
      <c r="C63" s="16"/>
      <c r="D63" s="17"/>
      <c r="E63" s="16"/>
      <c r="F63" s="16"/>
      <c r="G63" s="10" t="str">
        <f t="shared" ca="1" si="0"/>
        <v/>
      </c>
      <c r="H63" s="16"/>
    </row>
    <row r="64" spans="1:8" x14ac:dyDescent="0.25">
      <c r="A64" s="16"/>
      <c r="B64" s="16"/>
      <c r="C64" s="16"/>
      <c r="D64" s="17"/>
      <c r="E64" s="16"/>
      <c r="F64" s="16"/>
      <c r="G64" s="10" t="str">
        <f t="shared" ca="1" si="0"/>
        <v/>
      </c>
      <c r="H64" s="16"/>
    </row>
    <row r="65" spans="1:8" x14ac:dyDescent="0.25">
      <c r="A65" s="16"/>
      <c r="B65" s="16"/>
      <c r="C65" s="16"/>
      <c r="D65" s="17"/>
      <c r="E65" s="16"/>
      <c r="F65" s="16"/>
      <c r="G65" s="10" t="str">
        <f t="shared" ca="1" si="0"/>
        <v/>
      </c>
      <c r="H65" s="16"/>
    </row>
    <row r="66" spans="1:8" x14ac:dyDescent="0.25">
      <c r="A66" s="16"/>
      <c r="B66" s="16"/>
      <c r="C66" s="16"/>
      <c r="D66" s="17"/>
      <c r="E66" s="16"/>
      <c r="F66" s="16"/>
      <c r="G66" s="10" t="str">
        <f t="shared" ca="1" si="0"/>
        <v/>
      </c>
      <c r="H66" s="16"/>
    </row>
    <row r="67" spans="1:8" x14ac:dyDescent="0.25">
      <c r="A67" s="16"/>
      <c r="B67" s="16"/>
      <c r="C67" s="16"/>
      <c r="D67" s="17"/>
      <c r="E67" s="16"/>
      <c r="F67" s="16"/>
      <c r="G67" s="10" t="str">
        <f t="shared" ref="G67:G100" ca="1" si="1">IF(ISBLANK(F67),"",_xlfn.IFNA(VLOOKUP(E67,INDIRECT("Klassen!G"&amp;IF(EXACT(F67,"m"),29,143)&amp;":AQ"&amp;IF(EXACT(F67,"m"),139,253)),37,FALSE),""))</f>
        <v/>
      </c>
      <c r="H67" s="16"/>
    </row>
    <row r="68" spans="1:8" x14ac:dyDescent="0.25">
      <c r="A68" s="16"/>
      <c r="B68" s="16"/>
      <c r="C68" s="16"/>
      <c r="D68" s="17"/>
      <c r="E68" s="16"/>
      <c r="F68" s="16"/>
      <c r="G68" s="10" t="str">
        <f t="shared" ca="1" si="1"/>
        <v/>
      </c>
      <c r="H68" s="16"/>
    </row>
    <row r="69" spans="1:8" x14ac:dyDescent="0.25">
      <c r="A69" s="16"/>
      <c r="B69" s="16"/>
      <c r="C69" s="16"/>
      <c r="D69" s="17"/>
      <c r="E69" s="16"/>
      <c r="F69" s="16"/>
      <c r="G69" s="10" t="str">
        <f t="shared" ca="1" si="1"/>
        <v/>
      </c>
      <c r="H69" s="16"/>
    </row>
    <row r="70" spans="1:8" x14ac:dyDescent="0.25">
      <c r="A70" s="16"/>
      <c r="B70" s="16"/>
      <c r="C70" s="16"/>
      <c r="D70" s="17"/>
      <c r="E70" s="16"/>
      <c r="F70" s="16"/>
      <c r="G70" s="10" t="str">
        <f t="shared" ca="1" si="1"/>
        <v/>
      </c>
      <c r="H70" s="16"/>
    </row>
    <row r="71" spans="1:8" x14ac:dyDescent="0.25">
      <c r="A71" s="16"/>
      <c r="B71" s="16"/>
      <c r="C71" s="16"/>
      <c r="D71" s="17"/>
      <c r="E71" s="16"/>
      <c r="F71" s="16"/>
      <c r="G71" s="10" t="str">
        <f t="shared" ca="1" si="1"/>
        <v/>
      </c>
      <c r="H71" s="16"/>
    </row>
    <row r="72" spans="1:8" x14ac:dyDescent="0.25">
      <c r="A72" s="16"/>
      <c r="B72" s="16"/>
      <c r="C72" s="16"/>
      <c r="D72" s="17"/>
      <c r="E72" s="16"/>
      <c r="F72" s="16"/>
      <c r="G72" s="10" t="str">
        <f t="shared" ca="1" si="1"/>
        <v/>
      </c>
      <c r="H72" s="16"/>
    </row>
    <row r="73" spans="1:8" x14ac:dyDescent="0.25">
      <c r="A73" s="16"/>
      <c r="B73" s="16"/>
      <c r="C73" s="16"/>
      <c r="D73" s="17"/>
      <c r="E73" s="16"/>
      <c r="F73" s="16"/>
      <c r="G73" s="10" t="str">
        <f t="shared" ca="1" si="1"/>
        <v/>
      </c>
      <c r="H73" s="16"/>
    </row>
    <row r="74" spans="1:8" x14ac:dyDescent="0.25">
      <c r="A74" s="16"/>
      <c r="B74" s="16"/>
      <c r="C74" s="16"/>
      <c r="D74" s="17"/>
      <c r="E74" s="16"/>
      <c r="F74" s="16"/>
      <c r="G74" s="10" t="str">
        <f t="shared" ca="1" si="1"/>
        <v/>
      </c>
      <c r="H74" s="16"/>
    </row>
    <row r="75" spans="1:8" x14ac:dyDescent="0.25">
      <c r="A75" s="16"/>
      <c r="B75" s="16"/>
      <c r="C75" s="16"/>
      <c r="D75" s="17"/>
      <c r="E75" s="16"/>
      <c r="F75" s="16"/>
      <c r="G75" s="10" t="str">
        <f t="shared" ca="1" si="1"/>
        <v/>
      </c>
      <c r="H75" s="16"/>
    </row>
    <row r="76" spans="1:8" x14ac:dyDescent="0.25">
      <c r="A76" s="16"/>
      <c r="B76" s="16"/>
      <c r="C76" s="16"/>
      <c r="D76" s="17"/>
      <c r="E76" s="16"/>
      <c r="F76" s="16"/>
      <c r="G76" s="10" t="str">
        <f t="shared" ca="1" si="1"/>
        <v/>
      </c>
      <c r="H76" s="16"/>
    </row>
    <row r="77" spans="1:8" x14ac:dyDescent="0.25">
      <c r="A77" s="16"/>
      <c r="B77" s="16"/>
      <c r="C77" s="16"/>
      <c r="D77" s="17"/>
      <c r="E77" s="16"/>
      <c r="F77" s="16"/>
      <c r="G77" s="10" t="str">
        <f t="shared" ca="1" si="1"/>
        <v/>
      </c>
      <c r="H77" s="16"/>
    </row>
    <row r="78" spans="1:8" x14ac:dyDescent="0.25">
      <c r="A78" s="16"/>
      <c r="B78" s="16"/>
      <c r="C78" s="16"/>
      <c r="D78" s="17"/>
      <c r="E78" s="16"/>
      <c r="F78" s="16"/>
      <c r="G78" s="10" t="str">
        <f t="shared" ca="1" si="1"/>
        <v/>
      </c>
      <c r="H78" s="16"/>
    </row>
    <row r="79" spans="1:8" x14ac:dyDescent="0.25">
      <c r="A79" s="16"/>
      <c r="B79" s="16"/>
      <c r="C79" s="16"/>
      <c r="D79" s="17"/>
      <c r="E79" s="16"/>
      <c r="F79" s="16"/>
      <c r="G79" s="10" t="str">
        <f t="shared" ca="1" si="1"/>
        <v/>
      </c>
      <c r="H79" s="16"/>
    </row>
    <row r="80" spans="1:8" x14ac:dyDescent="0.25">
      <c r="A80" s="16"/>
      <c r="B80" s="16"/>
      <c r="C80" s="16"/>
      <c r="D80" s="17"/>
      <c r="E80" s="16"/>
      <c r="F80" s="16"/>
      <c r="G80" s="10" t="str">
        <f t="shared" ca="1" si="1"/>
        <v/>
      </c>
      <c r="H80" s="16"/>
    </row>
    <row r="81" spans="1:8" x14ac:dyDescent="0.25">
      <c r="A81" s="16"/>
      <c r="B81" s="16"/>
      <c r="C81" s="16"/>
      <c r="D81" s="17"/>
      <c r="E81" s="16"/>
      <c r="F81" s="16"/>
      <c r="G81" s="10" t="str">
        <f t="shared" ca="1" si="1"/>
        <v/>
      </c>
      <c r="H81" s="16"/>
    </row>
    <row r="82" spans="1:8" x14ac:dyDescent="0.25">
      <c r="A82" s="16"/>
      <c r="B82" s="16"/>
      <c r="C82" s="16"/>
      <c r="D82" s="17"/>
      <c r="E82" s="16"/>
      <c r="F82" s="16"/>
      <c r="G82" s="10" t="str">
        <f t="shared" ca="1" si="1"/>
        <v/>
      </c>
      <c r="H82" s="16"/>
    </row>
    <row r="83" spans="1:8" x14ac:dyDescent="0.25">
      <c r="A83" s="16"/>
      <c r="B83" s="16"/>
      <c r="C83" s="16"/>
      <c r="D83" s="17"/>
      <c r="E83" s="16"/>
      <c r="F83" s="16"/>
      <c r="G83" s="10" t="str">
        <f t="shared" ca="1" si="1"/>
        <v/>
      </c>
      <c r="H83" s="16"/>
    </row>
    <row r="84" spans="1:8" x14ac:dyDescent="0.25">
      <c r="A84" s="16"/>
      <c r="B84" s="16"/>
      <c r="C84" s="16"/>
      <c r="D84" s="17"/>
      <c r="E84" s="16"/>
      <c r="F84" s="16"/>
      <c r="G84" s="10" t="str">
        <f t="shared" ca="1" si="1"/>
        <v/>
      </c>
      <c r="H84" s="16"/>
    </row>
    <row r="85" spans="1:8" x14ac:dyDescent="0.25">
      <c r="A85" s="16"/>
      <c r="B85" s="16"/>
      <c r="C85" s="16"/>
      <c r="D85" s="17"/>
      <c r="E85" s="16"/>
      <c r="F85" s="16"/>
      <c r="G85" s="10" t="str">
        <f t="shared" ca="1" si="1"/>
        <v/>
      </c>
      <c r="H85" s="16"/>
    </row>
    <row r="86" spans="1:8" x14ac:dyDescent="0.25">
      <c r="A86" s="16"/>
      <c r="B86" s="16"/>
      <c r="C86" s="16"/>
      <c r="D86" s="17"/>
      <c r="E86" s="16"/>
      <c r="F86" s="16"/>
      <c r="G86" s="10" t="str">
        <f t="shared" ca="1" si="1"/>
        <v/>
      </c>
      <c r="H86" s="16"/>
    </row>
    <row r="87" spans="1:8" x14ac:dyDescent="0.25">
      <c r="A87" s="16"/>
      <c r="B87" s="16"/>
      <c r="C87" s="16"/>
      <c r="D87" s="17"/>
      <c r="E87" s="16"/>
      <c r="F87" s="16"/>
      <c r="G87" s="10" t="str">
        <f t="shared" ca="1" si="1"/>
        <v/>
      </c>
      <c r="H87" s="16"/>
    </row>
    <row r="88" spans="1:8" x14ac:dyDescent="0.25">
      <c r="A88" s="16"/>
      <c r="B88" s="16"/>
      <c r="C88" s="16"/>
      <c r="D88" s="17"/>
      <c r="E88" s="16"/>
      <c r="F88" s="16"/>
      <c r="G88" s="10" t="str">
        <f t="shared" ca="1" si="1"/>
        <v/>
      </c>
      <c r="H88" s="16"/>
    </row>
    <row r="89" spans="1:8" x14ac:dyDescent="0.25">
      <c r="A89" s="16"/>
      <c r="B89" s="16"/>
      <c r="C89" s="16"/>
      <c r="D89" s="17"/>
      <c r="E89" s="16"/>
      <c r="F89" s="16"/>
      <c r="G89" s="10" t="str">
        <f t="shared" ca="1" si="1"/>
        <v/>
      </c>
      <c r="H89" s="16"/>
    </row>
    <row r="90" spans="1:8" x14ac:dyDescent="0.25">
      <c r="A90" s="16"/>
      <c r="B90" s="16"/>
      <c r="C90" s="16"/>
      <c r="D90" s="17"/>
      <c r="E90" s="16"/>
      <c r="F90" s="16"/>
      <c r="G90" s="10" t="str">
        <f t="shared" ca="1" si="1"/>
        <v/>
      </c>
      <c r="H90" s="16"/>
    </row>
    <row r="91" spans="1:8" x14ac:dyDescent="0.25">
      <c r="A91" s="16"/>
      <c r="B91" s="16"/>
      <c r="C91" s="16"/>
      <c r="D91" s="17"/>
      <c r="E91" s="16"/>
      <c r="F91" s="16"/>
      <c r="G91" s="10" t="str">
        <f t="shared" ca="1" si="1"/>
        <v/>
      </c>
      <c r="H91" s="16"/>
    </row>
    <row r="92" spans="1:8" x14ac:dyDescent="0.25">
      <c r="A92" s="16"/>
      <c r="B92" s="16"/>
      <c r="C92" s="16"/>
      <c r="D92" s="17"/>
      <c r="E92" s="16"/>
      <c r="F92" s="16"/>
      <c r="G92" s="10" t="str">
        <f t="shared" ca="1" si="1"/>
        <v/>
      </c>
      <c r="H92" s="16"/>
    </row>
    <row r="93" spans="1:8" x14ac:dyDescent="0.25">
      <c r="A93" s="16"/>
      <c r="B93" s="16"/>
      <c r="C93" s="16"/>
      <c r="D93" s="17"/>
      <c r="E93" s="16"/>
      <c r="F93" s="16"/>
      <c r="G93" s="10" t="str">
        <f t="shared" ca="1" si="1"/>
        <v/>
      </c>
      <c r="H93" s="16"/>
    </row>
    <row r="94" spans="1:8" x14ac:dyDescent="0.25">
      <c r="A94" s="16"/>
      <c r="B94" s="16"/>
      <c r="C94" s="16"/>
      <c r="D94" s="17"/>
      <c r="E94" s="16"/>
      <c r="F94" s="16"/>
      <c r="G94" s="10" t="str">
        <f t="shared" ca="1" si="1"/>
        <v/>
      </c>
      <c r="H94" s="16"/>
    </row>
    <row r="95" spans="1:8" x14ac:dyDescent="0.25">
      <c r="A95" s="16"/>
      <c r="B95" s="16"/>
      <c r="C95" s="16"/>
      <c r="D95" s="17"/>
      <c r="E95" s="16"/>
      <c r="F95" s="16"/>
      <c r="G95" s="10" t="str">
        <f t="shared" ca="1" si="1"/>
        <v/>
      </c>
      <c r="H95" s="16"/>
    </row>
    <row r="96" spans="1:8" x14ac:dyDescent="0.25">
      <c r="A96" s="16"/>
      <c r="B96" s="16"/>
      <c r="C96" s="16"/>
      <c r="D96" s="17"/>
      <c r="E96" s="16"/>
      <c r="F96" s="16"/>
      <c r="G96" s="10" t="str">
        <f t="shared" ca="1" si="1"/>
        <v/>
      </c>
      <c r="H96" s="16"/>
    </row>
    <row r="97" spans="1:8" x14ac:dyDescent="0.25">
      <c r="A97" s="16"/>
      <c r="B97" s="16"/>
      <c r="C97" s="16"/>
      <c r="D97" s="17"/>
      <c r="E97" s="16"/>
      <c r="F97" s="16"/>
      <c r="G97" s="10" t="str">
        <f t="shared" ca="1" si="1"/>
        <v/>
      </c>
      <c r="H97" s="16"/>
    </row>
    <row r="98" spans="1:8" x14ac:dyDescent="0.25">
      <c r="A98" s="16"/>
      <c r="B98" s="16"/>
      <c r="C98" s="16"/>
      <c r="D98" s="17"/>
      <c r="E98" s="16"/>
      <c r="F98" s="16"/>
      <c r="G98" s="10" t="str">
        <f t="shared" ca="1" si="1"/>
        <v/>
      </c>
      <c r="H98" s="16"/>
    </row>
    <row r="99" spans="1:8" x14ac:dyDescent="0.25">
      <c r="A99" s="16"/>
      <c r="B99" s="16"/>
      <c r="C99" s="16"/>
      <c r="D99" s="17"/>
      <c r="E99" s="16"/>
      <c r="F99" s="16"/>
      <c r="G99" s="10" t="str">
        <f t="shared" ca="1" si="1"/>
        <v/>
      </c>
      <c r="H99" s="16"/>
    </row>
    <row r="100" spans="1:8" x14ac:dyDescent="0.25">
      <c r="A100" s="16"/>
      <c r="B100" s="16"/>
      <c r="C100" s="16"/>
      <c r="D100" s="17"/>
      <c r="E100" s="16"/>
      <c r="F100" s="16"/>
      <c r="G100" s="10" t="str">
        <f t="shared" ca="1" si="1"/>
        <v/>
      </c>
      <c r="H100" s="16"/>
    </row>
  </sheetData>
  <sheetProtection algorithmName="SHA-512" hashValue="5//TlLcrnYi0bkv54w6l8K7FR8QSd20/Wp1cmuDVcYVUOapxxHyQ3e5JNVVITiDDm1FK1JZsXPeD2SvWHlK1ng==" saltValue="51EQYbW5iqBTPAjG/lngNQ==" spinCount="100000" sheet="1" objects="1" scenarios="1" selectLockedCells="1"/>
  <phoneticPr fontId="8" type="noConversion"/>
  <dataValidations count="1">
    <dataValidation type="list" allowBlank="1" showInputMessage="1" showErrorMessage="1" sqref="F2:F100" xr:uid="{3E5B8869-4B6B-7D46-9331-3737BC8C6788}">
      <formula1>"m,w"</formula1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DFD93DB-13C7-374B-8BE8-701D7A5629A9}">
          <x14:formula1>
            <xm:f>INDIRECT("Vereine!" &amp; ADDRESS(2,_xlfn.NUMBERVALUE(LEFT(Basisangaben!$B$5,2))) &amp; ":" &amp; ADDRESS(50,_xlfn.NUMBERVALUE(LEFT(Basisangaben!$B$5,2))))</xm:f>
          </x14:formula1>
          <xm:sqref>A2:A100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5C238-72F0-5A4C-A87F-1D35425A7D9C}">
  <sheetPr>
    <tabColor rgb="FFFFFF00"/>
  </sheetPr>
  <dimension ref="A1:AO101"/>
  <sheetViews>
    <sheetView workbookViewId="0">
      <pane xSplit="5" ySplit="1" topLeftCell="F2" activePane="bottomRight" state="frozen"/>
      <selection activeCell="B24" sqref="B24"/>
      <selection pane="topRight" activeCell="B24" sqref="B24"/>
      <selection pane="bottomLeft" activeCell="B24" sqref="B24"/>
      <selection pane="bottomRight" activeCell="F8" sqref="F8"/>
    </sheetView>
  </sheetViews>
  <sheetFormatPr baseColWidth="10" defaultRowHeight="15.75" x14ac:dyDescent="0.25"/>
  <cols>
    <col min="1" max="5" width="20.875" customWidth="1"/>
    <col min="6" max="10" width="5.875" customWidth="1"/>
    <col min="11" max="11" width="10.875" customWidth="1"/>
    <col min="12" max="16" width="5.875" customWidth="1"/>
    <col min="17" max="17" width="10.875" customWidth="1"/>
    <col min="18" max="22" width="5.875" customWidth="1"/>
    <col min="23" max="23" width="10.875" customWidth="1"/>
    <col min="24" max="28" width="5.875" customWidth="1"/>
    <col min="29" max="29" width="10.875" customWidth="1"/>
    <col min="30" max="34" width="5.875" customWidth="1"/>
    <col min="35" max="35" width="10.875" customWidth="1"/>
    <col min="36" max="40" width="5.875" customWidth="1"/>
    <col min="41" max="41" width="10.875" customWidth="1"/>
  </cols>
  <sheetData>
    <row r="1" spans="1:41" x14ac:dyDescent="0.25">
      <c r="F1" s="29" t="s">
        <v>52</v>
      </c>
      <c r="G1" s="29"/>
      <c r="H1" s="29"/>
      <c r="I1" s="29"/>
      <c r="J1" s="29"/>
      <c r="K1" s="29"/>
      <c r="L1" s="29" t="s">
        <v>53</v>
      </c>
      <c r="M1" s="29"/>
      <c r="N1" s="29"/>
      <c r="O1" s="29"/>
      <c r="P1" s="29"/>
      <c r="Q1" s="29"/>
      <c r="R1" s="29" t="s">
        <v>54</v>
      </c>
      <c r="S1" s="29"/>
      <c r="T1" s="29"/>
      <c r="U1" s="29"/>
      <c r="V1" s="29"/>
      <c r="W1" s="29"/>
      <c r="X1" s="29" t="s">
        <v>55</v>
      </c>
      <c r="Y1" s="29"/>
      <c r="Z1" s="29"/>
      <c r="AA1" s="29"/>
      <c r="AB1" s="29"/>
      <c r="AC1" s="29"/>
      <c r="AD1" s="29" t="s">
        <v>56</v>
      </c>
      <c r="AE1" s="29"/>
      <c r="AF1" s="29"/>
      <c r="AG1" s="29"/>
      <c r="AH1" s="29"/>
      <c r="AI1" s="29"/>
      <c r="AJ1" s="30" t="s">
        <v>46</v>
      </c>
      <c r="AK1" s="30"/>
      <c r="AL1" s="30"/>
      <c r="AM1" s="30"/>
      <c r="AN1" s="30"/>
      <c r="AO1" s="30"/>
    </row>
    <row r="2" spans="1:41" x14ac:dyDescent="0.25">
      <c r="A2" s="20" t="s">
        <v>8</v>
      </c>
      <c r="B2" s="20" t="s">
        <v>45</v>
      </c>
      <c r="C2" s="20" t="s">
        <v>58</v>
      </c>
      <c r="D2" s="20" t="s">
        <v>17</v>
      </c>
      <c r="E2" s="20" t="s">
        <v>12</v>
      </c>
      <c r="F2" s="18" t="s">
        <v>47</v>
      </c>
      <c r="G2" s="18" t="s">
        <v>48</v>
      </c>
      <c r="H2" s="18" t="s">
        <v>49</v>
      </c>
      <c r="I2" s="18" t="s">
        <v>50</v>
      </c>
      <c r="J2" s="18" t="s">
        <v>51</v>
      </c>
      <c r="K2" s="18" t="s">
        <v>57</v>
      </c>
      <c r="L2" s="19" t="s">
        <v>47</v>
      </c>
      <c r="M2" s="19" t="s">
        <v>48</v>
      </c>
      <c r="N2" s="19" t="s">
        <v>49</v>
      </c>
      <c r="O2" s="19" t="s">
        <v>50</v>
      </c>
      <c r="P2" s="19" t="s">
        <v>51</v>
      </c>
      <c r="Q2" s="19" t="s">
        <v>57</v>
      </c>
      <c r="R2" s="19" t="s">
        <v>47</v>
      </c>
      <c r="S2" s="19" t="s">
        <v>48</v>
      </c>
      <c r="T2" s="19" t="s">
        <v>49</v>
      </c>
      <c r="U2" s="19" t="s">
        <v>50</v>
      </c>
      <c r="V2" s="19" t="s">
        <v>51</v>
      </c>
      <c r="W2" s="19" t="s">
        <v>57</v>
      </c>
      <c r="X2" s="19" t="s">
        <v>47</v>
      </c>
      <c r="Y2" s="19" t="s">
        <v>48</v>
      </c>
      <c r="Z2" s="19" t="s">
        <v>49</v>
      </c>
      <c r="AA2" s="19" t="s">
        <v>50</v>
      </c>
      <c r="AB2" s="19" t="s">
        <v>51</v>
      </c>
      <c r="AC2" s="19" t="s">
        <v>57</v>
      </c>
      <c r="AD2" s="19" t="s">
        <v>47</v>
      </c>
      <c r="AE2" s="19" t="s">
        <v>48</v>
      </c>
      <c r="AF2" s="19" t="s">
        <v>49</v>
      </c>
      <c r="AG2" s="19" t="s">
        <v>50</v>
      </c>
      <c r="AH2" s="19" t="s">
        <v>51</v>
      </c>
      <c r="AI2" s="19" t="s">
        <v>57</v>
      </c>
      <c r="AJ2" s="22" t="s">
        <v>47</v>
      </c>
      <c r="AK2" s="22" t="s">
        <v>48</v>
      </c>
      <c r="AL2" s="22" t="s">
        <v>49</v>
      </c>
      <c r="AM2" s="22" t="s">
        <v>50</v>
      </c>
      <c r="AN2" s="22" t="s">
        <v>51</v>
      </c>
      <c r="AO2" s="22" t="s">
        <v>57</v>
      </c>
    </row>
    <row r="3" spans="1:41" x14ac:dyDescent="0.25">
      <c r="A3" s="10" t="str">
        <f>IF(ISBLANK(Teilnehmer!A2),"",Teilnehmer!A2)</f>
        <v/>
      </c>
      <c r="B3" s="10" t="str">
        <f>IF(AND(ISBLANK(Teilnehmer!B2),ISBLANK(Teilnehmer!C2)),"",Teilnehmer!B2&amp;", "&amp;Teilnehmer!C2)</f>
        <v/>
      </c>
      <c r="C3" s="10" t="str">
        <f>IF(OR(ISBLANK(Teilnehmer!A2),ISBLANK(Teilnehmer!D2)),"",LEFT(Teilnehmer!A2,5)&amp;TEXT(Teilnehmer!D2,"0000"))</f>
        <v/>
      </c>
      <c r="D3" s="10" t="str">
        <f ca="1">Teilnehmer!G2</f>
        <v/>
      </c>
      <c r="E3" s="10" t="str">
        <f>IF(ISBLANK(Teilnehmer!H2),"",Teilnehmer!H2)</f>
        <v/>
      </c>
      <c r="F3" s="23"/>
      <c r="G3" s="23"/>
      <c r="H3" s="23"/>
      <c r="I3" s="23"/>
      <c r="J3" s="23"/>
      <c r="K3" s="10">
        <f>F3*10+G3*9+H3*8+I3*7+J3*6</f>
        <v>0</v>
      </c>
      <c r="L3" s="23"/>
      <c r="M3" s="23"/>
      <c r="N3" s="23"/>
      <c r="O3" s="23"/>
      <c r="P3" s="23"/>
      <c r="Q3" s="10">
        <f>L3*10+M3*9+N3*8+O3*7+P3*6</f>
        <v>0</v>
      </c>
      <c r="R3" s="23"/>
      <c r="S3" s="23"/>
      <c r="T3" s="23"/>
      <c r="U3" s="23"/>
      <c r="V3" s="23"/>
      <c r="W3" s="10">
        <f>R3*10+S3*9+T3*8+U3*7+V3*6</f>
        <v>0</v>
      </c>
      <c r="X3" s="23"/>
      <c r="Y3" s="23"/>
      <c r="Z3" s="23"/>
      <c r="AA3" s="23"/>
      <c r="AB3" s="23"/>
      <c r="AC3" s="10">
        <f>X3*10+Y3*9+Z3*8+AA3*7+AB3*6</f>
        <v>0</v>
      </c>
      <c r="AD3" s="23"/>
      <c r="AE3" s="23"/>
      <c r="AF3" s="23"/>
      <c r="AG3" s="23"/>
      <c r="AH3" s="23"/>
      <c r="AI3" s="10">
        <f>AD3*10+AE3*9+AF3*8+AG3*7+AH3*6</f>
        <v>0</v>
      </c>
      <c r="AJ3" s="21">
        <f>F3+L3+R3+X3+AD3</f>
        <v>0</v>
      </c>
      <c r="AK3" s="21">
        <f t="shared" ref="AK3:AN3" si="0">G3+M3+S3+Y3+AE3</f>
        <v>0</v>
      </c>
      <c r="AL3" s="21">
        <f t="shared" si="0"/>
        <v>0</v>
      </c>
      <c r="AM3" s="21">
        <f t="shared" si="0"/>
        <v>0</v>
      </c>
      <c r="AN3" s="21">
        <f t="shared" si="0"/>
        <v>0</v>
      </c>
      <c r="AO3" s="10">
        <f>AJ3*10+AK3*9+AL3*8+AM3*7+AN3*6</f>
        <v>0</v>
      </c>
    </row>
    <row r="4" spans="1:41" x14ac:dyDescent="0.25">
      <c r="A4" s="10" t="str">
        <f>IF(ISBLANK(Teilnehmer!A3),"",Teilnehmer!A3)</f>
        <v/>
      </c>
      <c r="B4" s="10" t="str">
        <f>IF(AND(ISBLANK(Teilnehmer!B3),ISBLANK(Teilnehmer!C3)),"",Teilnehmer!B3&amp;", "&amp;Teilnehmer!C3)</f>
        <v/>
      </c>
      <c r="C4" s="10" t="str">
        <f>IF(OR(ISBLANK(Teilnehmer!A3),ISBLANK(Teilnehmer!D3)),"",LEFT(Teilnehmer!A3,5)&amp;TEXT(Teilnehmer!D3,"0000"))</f>
        <v/>
      </c>
      <c r="D4" s="10" t="str">
        <f ca="1">Teilnehmer!G3</f>
        <v/>
      </c>
      <c r="E4" s="10" t="str">
        <f>IF(ISBLANK(Teilnehmer!H3),"",Teilnehmer!H3)</f>
        <v/>
      </c>
      <c r="F4" s="23"/>
      <c r="G4" s="23"/>
      <c r="H4" s="23"/>
      <c r="I4" s="23"/>
      <c r="J4" s="23"/>
      <c r="K4" s="10">
        <f t="shared" ref="K4:K67" si="1">F4*10+G4*9+H4*8+I4*7+J4*6</f>
        <v>0</v>
      </c>
      <c r="L4" s="23"/>
      <c r="M4" s="23"/>
      <c r="N4" s="23"/>
      <c r="O4" s="23"/>
      <c r="P4" s="23"/>
      <c r="Q4" s="10">
        <f t="shared" ref="Q4:Q67" si="2">L4*10+M4*9+N4*8+O4*7+P4*6</f>
        <v>0</v>
      </c>
      <c r="R4" s="23"/>
      <c r="S4" s="23"/>
      <c r="T4" s="23"/>
      <c r="U4" s="23"/>
      <c r="V4" s="23"/>
      <c r="W4" s="10">
        <f t="shared" ref="W4:W67" si="3">R4*10+S4*9+T4*8+U4*7+V4*6</f>
        <v>0</v>
      </c>
      <c r="X4" s="23"/>
      <c r="Y4" s="23"/>
      <c r="Z4" s="23"/>
      <c r="AA4" s="23"/>
      <c r="AB4" s="23"/>
      <c r="AC4" s="10">
        <f t="shared" ref="AC4:AC67" si="4">X4*10+Y4*9+Z4*8+AA4*7+AB4*6</f>
        <v>0</v>
      </c>
      <c r="AD4" s="23"/>
      <c r="AE4" s="23"/>
      <c r="AF4" s="23"/>
      <c r="AG4" s="23"/>
      <c r="AH4" s="23"/>
      <c r="AI4" s="10">
        <f t="shared" ref="AI4:AI67" si="5">AD4*10+AE4*9+AF4*8+AG4*7+AH4*6</f>
        <v>0</v>
      </c>
      <c r="AJ4" s="21">
        <f t="shared" ref="AJ4:AJ67" si="6">F4+L4+R4+X4+AD4</f>
        <v>0</v>
      </c>
      <c r="AK4" s="21">
        <f t="shared" ref="AK4:AK67" si="7">G4+M4+S4+Y4+AE4</f>
        <v>0</v>
      </c>
      <c r="AL4" s="21">
        <f t="shared" ref="AL4:AL67" si="8">H4+N4+T4+Z4+AF4</f>
        <v>0</v>
      </c>
      <c r="AM4" s="21">
        <f t="shared" ref="AM4:AM67" si="9">I4+O4+U4+AA4+AG4</f>
        <v>0</v>
      </c>
      <c r="AN4" s="21">
        <f t="shared" ref="AN4:AN67" si="10">J4+P4+V4+AB4+AH4</f>
        <v>0</v>
      </c>
      <c r="AO4" s="10">
        <f t="shared" ref="AO4:AO67" si="11">AJ4*10+AK4*9+AL4*8+AM4*7+AN4*6</f>
        <v>0</v>
      </c>
    </row>
    <row r="5" spans="1:41" x14ac:dyDescent="0.25">
      <c r="A5" s="10" t="str">
        <f>IF(ISBLANK(Teilnehmer!A4),"",Teilnehmer!A4)</f>
        <v/>
      </c>
      <c r="B5" s="10" t="str">
        <f>IF(AND(ISBLANK(Teilnehmer!B4),ISBLANK(Teilnehmer!C4)),"",Teilnehmer!B4&amp;", "&amp;Teilnehmer!C4)</f>
        <v/>
      </c>
      <c r="C5" s="10" t="str">
        <f>IF(OR(ISBLANK(Teilnehmer!A4),ISBLANK(Teilnehmer!D4)),"",LEFT(Teilnehmer!A4,5)&amp;TEXT(Teilnehmer!D4,"0000"))</f>
        <v/>
      </c>
      <c r="D5" s="10" t="str">
        <f ca="1">Teilnehmer!G4</f>
        <v/>
      </c>
      <c r="E5" s="10" t="str">
        <f>IF(ISBLANK(Teilnehmer!H4),"",Teilnehmer!H4)</f>
        <v/>
      </c>
      <c r="F5" s="23"/>
      <c r="G5" s="23"/>
      <c r="H5" s="23"/>
      <c r="I5" s="23"/>
      <c r="J5" s="23"/>
      <c r="K5" s="10">
        <f t="shared" si="1"/>
        <v>0</v>
      </c>
      <c r="L5" s="23"/>
      <c r="M5" s="23"/>
      <c r="N5" s="23"/>
      <c r="O5" s="23"/>
      <c r="P5" s="23"/>
      <c r="Q5" s="10">
        <f t="shared" si="2"/>
        <v>0</v>
      </c>
      <c r="R5" s="23"/>
      <c r="S5" s="23"/>
      <c r="T5" s="23"/>
      <c r="U5" s="23"/>
      <c r="V5" s="23"/>
      <c r="W5" s="10">
        <f t="shared" si="3"/>
        <v>0</v>
      </c>
      <c r="X5" s="23"/>
      <c r="Y5" s="23"/>
      <c r="Z5" s="23"/>
      <c r="AA5" s="23"/>
      <c r="AB5" s="23"/>
      <c r="AC5" s="10">
        <f t="shared" si="4"/>
        <v>0</v>
      </c>
      <c r="AD5" s="23"/>
      <c r="AE5" s="23"/>
      <c r="AF5" s="23"/>
      <c r="AG5" s="23"/>
      <c r="AH5" s="23"/>
      <c r="AI5" s="10">
        <f t="shared" si="5"/>
        <v>0</v>
      </c>
      <c r="AJ5" s="21">
        <f t="shared" si="6"/>
        <v>0</v>
      </c>
      <c r="AK5" s="21">
        <f t="shared" si="7"/>
        <v>0</v>
      </c>
      <c r="AL5" s="21">
        <f t="shared" si="8"/>
        <v>0</v>
      </c>
      <c r="AM5" s="21">
        <f t="shared" si="9"/>
        <v>0</v>
      </c>
      <c r="AN5" s="21">
        <f t="shared" si="10"/>
        <v>0</v>
      </c>
      <c r="AO5" s="10">
        <f t="shared" si="11"/>
        <v>0</v>
      </c>
    </row>
    <row r="6" spans="1:41" x14ac:dyDescent="0.25">
      <c r="A6" s="10" t="str">
        <f>IF(ISBLANK(Teilnehmer!A5),"",Teilnehmer!A5)</f>
        <v/>
      </c>
      <c r="B6" s="10" t="str">
        <f>IF(AND(ISBLANK(Teilnehmer!B5),ISBLANK(Teilnehmer!C5)),"",Teilnehmer!B5&amp;", "&amp;Teilnehmer!C5)</f>
        <v/>
      </c>
      <c r="C6" s="10" t="str">
        <f>IF(OR(ISBLANK(Teilnehmer!A5),ISBLANK(Teilnehmer!D5)),"",LEFT(Teilnehmer!A5,5)&amp;TEXT(Teilnehmer!D5,"0000"))</f>
        <v/>
      </c>
      <c r="D6" s="10" t="str">
        <f ca="1">Teilnehmer!G5</f>
        <v/>
      </c>
      <c r="E6" s="10" t="str">
        <f>IF(ISBLANK(Teilnehmer!H5),"",Teilnehmer!H5)</f>
        <v/>
      </c>
      <c r="F6" s="23"/>
      <c r="G6" s="23"/>
      <c r="H6" s="23"/>
      <c r="I6" s="23"/>
      <c r="J6" s="23"/>
      <c r="K6" s="10">
        <f t="shared" si="1"/>
        <v>0</v>
      </c>
      <c r="L6" s="23"/>
      <c r="M6" s="23"/>
      <c r="N6" s="23"/>
      <c r="O6" s="23"/>
      <c r="P6" s="23"/>
      <c r="Q6" s="10">
        <f t="shared" si="2"/>
        <v>0</v>
      </c>
      <c r="R6" s="23"/>
      <c r="S6" s="23"/>
      <c r="T6" s="23"/>
      <c r="U6" s="23"/>
      <c r="V6" s="23"/>
      <c r="W6" s="10">
        <f t="shared" si="3"/>
        <v>0</v>
      </c>
      <c r="X6" s="23"/>
      <c r="Y6" s="23"/>
      <c r="Z6" s="23"/>
      <c r="AA6" s="23"/>
      <c r="AB6" s="23"/>
      <c r="AC6" s="10">
        <f t="shared" si="4"/>
        <v>0</v>
      </c>
      <c r="AD6" s="23"/>
      <c r="AE6" s="23"/>
      <c r="AF6" s="23"/>
      <c r="AG6" s="23"/>
      <c r="AH6" s="23"/>
      <c r="AI6" s="10">
        <f t="shared" si="5"/>
        <v>0</v>
      </c>
      <c r="AJ6" s="21">
        <f t="shared" si="6"/>
        <v>0</v>
      </c>
      <c r="AK6" s="21">
        <f t="shared" si="7"/>
        <v>0</v>
      </c>
      <c r="AL6" s="21">
        <f t="shared" si="8"/>
        <v>0</v>
      </c>
      <c r="AM6" s="21">
        <f t="shared" si="9"/>
        <v>0</v>
      </c>
      <c r="AN6" s="21">
        <f t="shared" si="10"/>
        <v>0</v>
      </c>
      <c r="AO6" s="10">
        <f t="shared" si="11"/>
        <v>0</v>
      </c>
    </row>
    <row r="7" spans="1:41" x14ac:dyDescent="0.25">
      <c r="A7" s="10" t="str">
        <f>IF(ISBLANK(Teilnehmer!A6),"",Teilnehmer!A6)</f>
        <v/>
      </c>
      <c r="B7" s="10" t="str">
        <f>IF(AND(ISBLANK(Teilnehmer!B6),ISBLANK(Teilnehmer!C6)),"",Teilnehmer!B6&amp;", "&amp;Teilnehmer!C6)</f>
        <v/>
      </c>
      <c r="C7" s="10" t="str">
        <f>IF(OR(ISBLANK(Teilnehmer!A6),ISBLANK(Teilnehmer!D6)),"",LEFT(Teilnehmer!A6,5)&amp;TEXT(Teilnehmer!D6,"0000"))</f>
        <v/>
      </c>
      <c r="D7" s="10" t="str">
        <f ca="1">Teilnehmer!G6</f>
        <v/>
      </c>
      <c r="E7" s="10" t="str">
        <f>IF(ISBLANK(Teilnehmer!H6),"",Teilnehmer!H6)</f>
        <v/>
      </c>
      <c r="F7" s="23"/>
      <c r="G7" s="23"/>
      <c r="H7" s="23"/>
      <c r="I7" s="23"/>
      <c r="J7" s="23"/>
      <c r="K7" s="10">
        <f t="shared" si="1"/>
        <v>0</v>
      </c>
      <c r="L7" s="23"/>
      <c r="M7" s="23"/>
      <c r="N7" s="23"/>
      <c r="O7" s="23"/>
      <c r="P7" s="23"/>
      <c r="Q7" s="10">
        <f t="shared" si="2"/>
        <v>0</v>
      </c>
      <c r="R7" s="23"/>
      <c r="S7" s="23"/>
      <c r="T7" s="23"/>
      <c r="U7" s="23"/>
      <c r="V7" s="23"/>
      <c r="W7" s="10">
        <f t="shared" si="3"/>
        <v>0</v>
      </c>
      <c r="X7" s="23"/>
      <c r="Y7" s="23"/>
      <c r="Z7" s="23"/>
      <c r="AA7" s="23"/>
      <c r="AB7" s="23"/>
      <c r="AC7" s="10">
        <f t="shared" si="4"/>
        <v>0</v>
      </c>
      <c r="AD7" s="23"/>
      <c r="AE7" s="23"/>
      <c r="AF7" s="23"/>
      <c r="AG7" s="23"/>
      <c r="AH7" s="23"/>
      <c r="AI7" s="10">
        <f t="shared" si="5"/>
        <v>0</v>
      </c>
      <c r="AJ7" s="21">
        <f t="shared" si="6"/>
        <v>0</v>
      </c>
      <c r="AK7" s="21">
        <f t="shared" si="7"/>
        <v>0</v>
      </c>
      <c r="AL7" s="21">
        <f t="shared" si="8"/>
        <v>0</v>
      </c>
      <c r="AM7" s="21">
        <f t="shared" si="9"/>
        <v>0</v>
      </c>
      <c r="AN7" s="21">
        <f t="shared" si="10"/>
        <v>0</v>
      </c>
      <c r="AO7" s="10">
        <f t="shared" si="11"/>
        <v>0</v>
      </c>
    </row>
    <row r="8" spans="1:41" x14ac:dyDescent="0.25">
      <c r="A8" s="10" t="str">
        <f>IF(ISBLANK(Teilnehmer!A7),"",Teilnehmer!A7)</f>
        <v/>
      </c>
      <c r="B8" s="10" t="str">
        <f>IF(AND(ISBLANK(Teilnehmer!B7),ISBLANK(Teilnehmer!C7)),"",Teilnehmer!B7&amp;", "&amp;Teilnehmer!C7)</f>
        <v/>
      </c>
      <c r="C8" s="10" t="str">
        <f>IF(OR(ISBLANK(Teilnehmer!A7),ISBLANK(Teilnehmer!D7)),"",LEFT(Teilnehmer!A7,5)&amp;TEXT(Teilnehmer!D7,"0000"))</f>
        <v/>
      </c>
      <c r="D8" s="10" t="str">
        <f ca="1">Teilnehmer!G7</f>
        <v/>
      </c>
      <c r="E8" s="10" t="str">
        <f>IF(ISBLANK(Teilnehmer!H7),"",Teilnehmer!H7)</f>
        <v/>
      </c>
      <c r="F8" s="23"/>
      <c r="G8" s="23"/>
      <c r="H8" s="23"/>
      <c r="I8" s="23"/>
      <c r="J8" s="23"/>
      <c r="K8" s="10">
        <f t="shared" si="1"/>
        <v>0</v>
      </c>
      <c r="L8" s="23"/>
      <c r="M8" s="23"/>
      <c r="N8" s="23"/>
      <c r="O8" s="23"/>
      <c r="P8" s="23"/>
      <c r="Q8" s="10">
        <f t="shared" si="2"/>
        <v>0</v>
      </c>
      <c r="R8" s="23"/>
      <c r="S8" s="23"/>
      <c r="T8" s="23"/>
      <c r="U8" s="23"/>
      <c r="V8" s="23"/>
      <c r="W8" s="10">
        <f t="shared" si="3"/>
        <v>0</v>
      </c>
      <c r="X8" s="23"/>
      <c r="Y8" s="23"/>
      <c r="Z8" s="23"/>
      <c r="AA8" s="23"/>
      <c r="AB8" s="23"/>
      <c r="AC8" s="10">
        <f t="shared" si="4"/>
        <v>0</v>
      </c>
      <c r="AD8" s="23"/>
      <c r="AE8" s="23"/>
      <c r="AF8" s="23"/>
      <c r="AG8" s="23"/>
      <c r="AH8" s="23"/>
      <c r="AI8" s="10">
        <f t="shared" si="5"/>
        <v>0</v>
      </c>
      <c r="AJ8" s="21">
        <f t="shared" si="6"/>
        <v>0</v>
      </c>
      <c r="AK8" s="21">
        <f t="shared" si="7"/>
        <v>0</v>
      </c>
      <c r="AL8" s="21">
        <f t="shared" si="8"/>
        <v>0</v>
      </c>
      <c r="AM8" s="21">
        <f t="shared" si="9"/>
        <v>0</v>
      </c>
      <c r="AN8" s="21">
        <f t="shared" si="10"/>
        <v>0</v>
      </c>
      <c r="AO8" s="10">
        <f t="shared" si="11"/>
        <v>0</v>
      </c>
    </row>
    <row r="9" spans="1:41" x14ac:dyDescent="0.25">
      <c r="A9" s="10" t="str">
        <f>IF(ISBLANK(Teilnehmer!A8),"",Teilnehmer!A8)</f>
        <v/>
      </c>
      <c r="B9" s="10" t="str">
        <f>IF(AND(ISBLANK(Teilnehmer!B8),ISBLANK(Teilnehmer!C8)),"",Teilnehmer!B8&amp;", "&amp;Teilnehmer!C8)</f>
        <v/>
      </c>
      <c r="C9" s="10" t="str">
        <f>IF(OR(ISBLANK(Teilnehmer!A8),ISBLANK(Teilnehmer!D8)),"",LEFT(Teilnehmer!A8,5)&amp;TEXT(Teilnehmer!D8,"0000"))</f>
        <v/>
      </c>
      <c r="D9" s="10" t="str">
        <f ca="1">Teilnehmer!G8</f>
        <v/>
      </c>
      <c r="E9" s="10" t="str">
        <f>IF(ISBLANK(Teilnehmer!H8),"",Teilnehmer!H8)</f>
        <v/>
      </c>
      <c r="F9" s="23"/>
      <c r="G9" s="23"/>
      <c r="H9" s="23"/>
      <c r="I9" s="23"/>
      <c r="J9" s="23"/>
      <c r="K9" s="10">
        <f t="shared" si="1"/>
        <v>0</v>
      </c>
      <c r="L9" s="23"/>
      <c r="M9" s="23"/>
      <c r="N9" s="23"/>
      <c r="O9" s="23"/>
      <c r="P9" s="23"/>
      <c r="Q9" s="10">
        <f t="shared" si="2"/>
        <v>0</v>
      </c>
      <c r="R9" s="23"/>
      <c r="S9" s="23"/>
      <c r="T9" s="23"/>
      <c r="U9" s="23"/>
      <c r="V9" s="23"/>
      <c r="W9" s="10">
        <f t="shared" si="3"/>
        <v>0</v>
      </c>
      <c r="X9" s="23"/>
      <c r="Y9" s="23"/>
      <c r="Z9" s="23"/>
      <c r="AA9" s="23"/>
      <c r="AB9" s="23"/>
      <c r="AC9" s="10">
        <f t="shared" si="4"/>
        <v>0</v>
      </c>
      <c r="AD9" s="23"/>
      <c r="AE9" s="23"/>
      <c r="AF9" s="23"/>
      <c r="AG9" s="23"/>
      <c r="AH9" s="23"/>
      <c r="AI9" s="10">
        <f t="shared" si="5"/>
        <v>0</v>
      </c>
      <c r="AJ9" s="21">
        <f t="shared" si="6"/>
        <v>0</v>
      </c>
      <c r="AK9" s="21">
        <f t="shared" si="7"/>
        <v>0</v>
      </c>
      <c r="AL9" s="21">
        <f t="shared" si="8"/>
        <v>0</v>
      </c>
      <c r="AM9" s="21">
        <f t="shared" si="9"/>
        <v>0</v>
      </c>
      <c r="AN9" s="21">
        <f t="shared" si="10"/>
        <v>0</v>
      </c>
      <c r="AO9" s="10">
        <f t="shared" si="11"/>
        <v>0</v>
      </c>
    </row>
    <row r="10" spans="1:41" x14ac:dyDescent="0.25">
      <c r="A10" s="10" t="str">
        <f>IF(ISBLANK(Teilnehmer!A9),"",Teilnehmer!A9)</f>
        <v/>
      </c>
      <c r="B10" s="10" t="str">
        <f>IF(AND(ISBLANK(Teilnehmer!B9),ISBLANK(Teilnehmer!C9)),"",Teilnehmer!B9&amp;", "&amp;Teilnehmer!C9)</f>
        <v/>
      </c>
      <c r="C10" s="10" t="str">
        <f>IF(OR(ISBLANK(Teilnehmer!A9),ISBLANK(Teilnehmer!D9)),"",LEFT(Teilnehmer!A9,5)&amp;TEXT(Teilnehmer!D9,"0000"))</f>
        <v/>
      </c>
      <c r="D10" s="10" t="str">
        <f ca="1">Teilnehmer!G9</f>
        <v/>
      </c>
      <c r="E10" s="10" t="str">
        <f>IF(ISBLANK(Teilnehmer!H9),"",Teilnehmer!H9)</f>
        <v/>
      </c>
      <c r="F10" s="23"/>
      <c r="G10" s="23"/>
      <c r="H10" s="23"/>
      <c r="I10" s="23"/>
      <c r="J10" s="23"/>
      <c r="K10" s="10">
        <f t="shared" si="1"/>
        <v>0</v>
      </c>
      <c r="L10" s="23"/>
      <c r="M10" s="23"/>
      <c r="N10" s="23"/>
      <c r="O10" s="23"/>
      <c r="P10" s="23"/>
      <c r="Q10" s="10">
        <f t="shared" si="2"/>
        <v>0</v>
      </c>
      <c r="R10" s="23"/>
      <c r="S10" s="23"/>
      <c r="T10" s="23"/>
      <c r="U10" s="23"/>
      <c r="V10" s="23"/>
      <c r="W10" s="10">
        <f t="shared" si="3"/>
        <v>0</v>
      </c>
      <c r="X10" s="23"/>
      <c r="Y10" s="23"/>
      <c r="Z10" s="23"/>
      <c r="AA10" s="23"/>
      <c r="AB10" s="23"/>
      <c r="AC10" s="10">
        <f t="shared" si="4"/>
        <v>0</v>
      </c>
      <c r="AD10" s="23"/>
      <c r="AE10" s="23"/>
      <c r="AF10" s="23"/>
      <c r="AG10" s="23"/>
      <c r="AH10" s="23"/>
      <c r="AI10" s="10">
        <f t="shared" si="5"/>
        <v>0</v>
      </c>
      <c r="AJ10" s="21">
        <f t="shared" si="6"/>
        <v>0</v>
      </c>
      <c r="AK10" s="21">
        <f t="shared" si="7"/>
        <v>0</v>
      </c>
      <c r="AL10" s="21">
        <f t="shared" si="8"/>
        <v>0</v>
      </c>
      <c r="AM10" s="21">
        <f t="shared" si="9"/>
        <v>0</v>
      </c>
      <c r="AN10" s="21">
        <f t="shared" si="10"/>
        <v>0</v>
      </c>
      <c r="AO10" s="10">
        <f t="shared" si="11"/>
        <v>0</v>
      </c>
    </row>
    <row r="11" spans="1:41" x14ac:dyDescent="0.25">
      <c r="A11" s="10" t="str">
        <f>IF(ISBLANK(Teilnehmer!A10),"",Teilnehmer!A10)</f>
        <v/>
      </c>
      <c r="B11" s="10" t="str">
        <f>IF(AND(ISBLANK(Teilnehmer!B10),ISBLANK(Teilnehmer!C10)),"",Teilnehmer!B10&amp;", "&amp;Teilnehmer!C10)</f>
        <v/>
      </c>
      <c r="C11" s="10" t="str">
        <f>IF(OR(ISBLANK(Teilnehmer!A10),ISBLANK(Teilnehmer!D10)),"",LEFT(Teilnehmer!A10,5)&amp;TEXT(Teilnehmer!D10,"0000"))</f>
        <v/>
      </c>
      <c r="D11" s="10" t="str">
        <f ca="1">Teilnehmer!G10</f>
        <v/>
      </c>
      <c r="E11" s="10" t="str">
        <f>IF(ISBLANK(Teilnehmer!H10),"",Teilnehmer!H10)</f>
        <v/>
      </c>
      <c r="F11" s="23"/>
      <c r="G11" s="23"/>
      <c r="H11" s="23"/>
      <c r="I11" s="23"/>
      <c r="J11" s="23"/>
      <c r="K11" s="10">
        <f t="shared" si="1"/>
        <v>0</v>
      </c>
      <c r="L11" s="23"/>
      <c r="M11" s="23"/>
      <c r="N11" s="23"/>
      <c r="O11" s="23"/>
      <c r="P11" s="23"/>
      <c r="Q11" s="10">
        <f t="shared" si="2"/>
        <v>0</v>
      </c>
      <c r="R11" s="23"/>
      <c r="S11" s="23"/>
      <c r="T11" s="23"/>
      <c r="U11" s="23"/>
      <c r="V11" s="23"/>
      <c r="W11" s="10">
        <f t="shared" si="3"/>
        <v>0</v>
      </c>
      <c r="X11" s="23"/>
      <c r="Y11" s="23"/>
      <c r="Z11" s="23"/>
      <c r="AA11" s="23"/>
      <c r="AB11" s="23"/>
      <c r="AC11" s="10">
        <f t="shared" si="4"/>
        <v>0</v>
      </c>
      <c r="AD11" s="23"/>
      <c r="AE11" s="23"/>
      <c r="AF11" s="23"/>
      <c r="AG11" s="23"/>
      <c r="AH11" s="23"/>
      <c r="AI11" s="10">
        <f t="shared" si="5"/>
        <v>0</v>
      </c>
      <c r="AJ11" s="21">
        <f t="shared" si="6"/>
        <v>0</v>
      </c>
      <c r="AK11" s="21">
        <f t="shared" si="7"/>
        <v>0</v>
      </c>
      <c r="AL11" s="21">
        <f t="shared" si="8"/>
        <v>0</v>
      </c>
      <c r="AM11" s="21">
        <f t="shared" si="9"/>
        <v>0</v>
      </c>
      <c r="AN11" s="21">
        <f t="shared" si="10"/>
        <v>0</v>
      </c>
      <c r="AO11" s="10">
        <f t="shared" si="11"/>
        <v>0</v>
      </c>
    </row>
    <row r="12" spans="1:41" x14ac:dyDescent="0.25">
      <c r="A12" s="10" t="str">
        <f>IF(ISBLANK(Teilnehmer!A11),"",Teilnehmer!A11)</f>
        <v/>
      </c>
      <c r="B12" s="10" t="str">
        <f>IF(AND(ISBLANK(Teilnehmer!B11),ISBLANK(Teilnehmer!C11)),"",Teilnehmer!B11&amp;", "&amp;Teilnehmer!C11)</f>
        <v/>
      </c>
      <c r="C12" s="10" t="str">
        <f>IF(OR(ISBLANK(Teilnehmer!A11),ISBLANK(Teilnehmer!D11)),"",LEFT(Teilnehmer!A11,5)&amp;TEXT(Teilnehmer!D11,"0000"))</f>
        <v/>
      </c>
      <c r="D12" s="10" t="str">
        <f ca="1">Teilnehmer!G11</f>
        <v/>
      </c>
      <c r="E12" s="10" t="str">
        <f>IF(ISBLANK(Teilnehmer!H11),"",Teilnehmer!H11)</f>
        <v/>
      </c>
      <c r="F12" s="23"/>
      <c r="G12" s="23"/>
      <c r="H12" s="23"/>
      <c r="I12" s="23"/>
      <c r="J12" s="23"/>
      <c r="K12" s="10">
        <f t="shared" si="1"/>
        <v>0</v>
      </c>
      <c r="L12" s="23"/>
      <c r="M12" s="23"/>
      <c r="N12" s="23"/>
      <c r="O12" s="23"/>
      <c r="P12" s="23"/>
      <c r="Q12" s="10">
        <f t="shared" si="2"/>
        <v>0</v>
      </c>
      <c r="R12" s="23"/>
      <c r="S12" s="23"/>
      <c r="T12" s="23"/>
      <c r="U12" s="23"/>
      <c r="V12" s="23"/>
      <c r="W12" s="10">
        <f t="shared" si="3"/>
        <v>0</v>
      </c>
      <c r="X12" s="23"/>
      <c r="Y12" s="23"/>
      <c r="Z12" s="23"/>
      <c r="AA12" s="23"/>
      <c r="AB12" s="23"/>
      <c r="AC12" s="10">
        <f t="shared" si="4"/>
        <v>0</v>
      </c>
      <c r="AD12" s="23"/>
      <c r="AE12" s="23"/>
      <c r="AF12" s="23"/>
      <c r="AG12" s="23"/>
      <c r="AH12" s="23"/>
      <c r="AI12" s="10">
        <f t="shared" si="5"/>
        <v>0</v>
      </c>
      <c r="AJ12" s="21">
        <f t="shared" si="6"/>
        <v>0</v>
      </c>
      <c r="AK12" s="21">
        <f t="shared" si="7"/>
        <v>0</v>
      </c>
      <c r="AL12" s="21">
        <f t="shared" si="8"/>
        <v>0</v>
      </c>
      <c r="AM12" s="21">
        <f t="shared" si="9"/>
        <v>0</v>
      </c>
      <c r="AN12" s="21">
        <f t="shared" si="10"/>
        <v>0</v>
      </c>
      <c r="AO12" s="10">
        <f t="shared" si="11"/>
        <v>0</v>
      </c>
    </row>
    <row r="13" spans="1:41" x14ac:dyDescent="0.25">
      <c r="A13" s="10" t="str">
        <f>IF(ISBLANK(Teilnehmer!A12),"",Teilnehmer!A12)</f>
        <v/>
      </c>
      <c r="B13" s="10" t="str">
        <f>IF(AND(ISBLANK(Teilnehmer!B12),ISBLANK(Teilnehmer!C12)),"",Teilnehmer!B12&amp;", "&amp;Teilnehmer!C12)</f>
        <v/>
      </c>
      <c r="C13" s="10" t="str">
        <f>IF(OR(ISBLANK(Teilnehmer!A12),ISBLANK(Teilnehmer!D12)),"",LEFT(Teilnehmer!A12,5)&amp;TEXT(Teilnehmer!D12,"0000"))</f>
        <v/>
      </c>
      <c r="D13" s="10" t="str">
        <f ca="1">Teilnehmer!G12</f>
        <v/>
      </c>
      <c r="E13" s="10" t="str">
        <f>IF(ISBLANK(Teilnehmer!H12),"",Teilnehmer!H12)</f>
        <v/>
      </c>
      <c r="F13" s="23"/>
      <c r="G13" s="23"/>
      <c r="H13" s="23"/>
      <c r="I13" s="23"/>
      <c r="J13" s="23"/>
      <c r="K13" s="10">
        <f t="shared" si="1"/>
        <v>0</v>
      </c>
      <c r="L13" s="23"/>
      <c r="M13" s="23"/>
      <c r="N13" s="23"/>
      <c r="O13" s="23"/>
      <c r="P13" s="23"/>
      <c r="Q13" s="10">
        <f t="shared" si="2"/>
        <v>0</v>
      </c>
      <c r="R13" s="23"/>
      <c r="S13" s="23"/>
      <c r="T13" s="23"/>
      <c r="U13" s="23"/>
      <c r="V13" s="23"/>
      <c r="W13" s="10">
        <f t="shared" si="3"/>
        <v>0</v>
      </c>
      <c r="X13" s="23"/>
      <c r="Y13" s="23"/>
      <c r="Z13" s="23"/>
      <c r="AA13" s="23"/>
      <c r="AB13" s="23"/>
      <c r="AC13" s="10">
        <f t="shared" si="4"/>
        <v>0</v>
      </c>
      <c r="AD13" s="23"/>
      <c r="AE13" s="23"/>
      <c r="AF13" s="23"/>
      <c r="AG13" s="23"/>
      <c r="AH13" s="23"/>
      <c r="AI13" s="10">
        <f t="shared" si="5"/>
        <v>0</v>
      </c>
      <c r="AJ13" s="21">
        <f t="shared" si="6"/>
        <v>0</v>
      </c>
      <c r="AK13" s="21">
        <f t="shared" si="7"/>
        <v>0</v>
      </c>
      <c r="AL13" s="21">
        <f t="shared" si="8"/>
        <v>0</v>
      </c>
      <c r="AM13" s="21">
        <f t="shared" si="9"/>
        <v>0</v>
      </c>
      <c r="AN13" s="21">
        <f t="shared" si="10"/>
        <v>0</v>
      </c>
      <c r="AO13" s="10">
        <f t="shared" si="11"/>
        <v>0</v>
      </c>
    </row>
    <row r="14" spans="1:41" x14ac:dyDescent="0.25">
      <c r="A14" s="10" t="str">
        <f>IF(ISBLANK(Teilnehmer!A13),"",Teilnehmer!A13)</f>
        <v/>
      </c>
      <c r="B14" s="10" t="str">
        <f>IF(AND(ISBLANK(Teilnehmer!B13),ISBLANK(Teilnehmer!C13)),"",Teilnehmer!B13&amp;", "&amp;Teilnehmer!C13)</f>
        <v/>
      </c>
      <c r="C14" s="10" t="str">
        <f>IF(OR(ISBLANK(Teilnehmer!A13),ISBLANK(Teilnehmer!D13)),"",LEFT(Teilnehmer!A13,5)&amp;TEXT(Teilnehmer!D13,"0000"))</f>
        <v/>
      </c>
      <c r="D14" s="10" t="str">
        <f ca="1">Teilnehmer!G13</f>
        <v/>
      </c>
      <c r="E14" s="10" t="str">
        <f>IF(ISBLANK(Teilnehmer!H13),"",Teilnehmer!H13)</f>
        <v/>
      </c>
      <c r="F14" s="23"/>
      <c r="G14" s="23"/>
      <c r="H14" s="23"/>
      <c r="I14" s="23"/>
      <c r="J14" s="23"/>
      <c r="K14" s="10">
        <f t="shared" si="1"/>
        <v>0</v>
      </c>
      <c r="L14" s="23"/>
      <c r="M14" s="23"/>
      <c r="N14" s="23"/>
      <c r="O14" s="23"/>
      <c r="P14" s="23"/>
      <c r="Q14" s="10">
        <f t="shared" si="2"/>
        <v>0</v>
      </c>
      <c r="R14" s="23"/>
      <c r="S14" s="23"/>
      <c r="T14" s="23"/>
      <c r="U14" s="23"/>
      <c r="V14" s="23"/>
      <c r="W14" s="10">
        <f t="shared" si="3"/>
        <v>0</v>
      </c>
      <c r="X14" s="23"/>
      <c r="Y14" s="23"/>
      <c r="Z14" s="23"/>
      <c r="AA14" s="23"/>
      <c r="AB14" s="23"/>
      <c r="AC14" s="10">
        <f t="shared" si="4"/>
        <v>0</v>
      </c>
      <c r="AD14" s="23"/>
      <c r="AE14" s="23"/>
      <c r="AF14" s="23"/>
      <c r="AG14" s="23"/>
      <c r="AH14" s="23"/>
      <c r="AI14" s="10">
        <f t="shared" si="5"/>
        <v>0</v>
      </c>
      <c r="AJ14" s="21">
        <f t="shared" si="6"/>
        <v>0</v>
      </c>
      <c r="AK14" s="21">
        <f t="shared" si="7"/>
        <v>0</v>
      </c>
      <c r="AL14" s="21">
        <f t="shared" si="8"/>
        <v>0</v>
      </c>
      <c r="AM14" s="21">
        <f t="shared" si="9"/>
        <v>0</v>
      </c>
      <c r="AN14" s="21">
        <f t="shared" si="10"/>
        <v>0</v>
      </c>
      <c r="AO14" s="10">
        <f t="shared" si="11"/>
        <v>0</v>
      </c>
    </row>
    <row r="15" spans="1:41" x14ac:dyDescent="0.25">
      <c r="A15" s="10" t="str">
        <f>IF(ISBLANK(Teilnehmer!A14),"",Teilnehmer!A14)</f>
        <v/>
      </c>
      <c r="B15" s="10" t="str">
        <f>IF(AND(ISBLANK(Teilnehmer!B14),ISBLANK(Teilnehmer!C14)),"",Teilnehmer!B14&amp;", "&amp;Teilnehmer!C14)</f>
        <v/>
      </c>
      <c r="C15" s="10" t="str">
        <f>IF(OR(ISBLANK(Teilnehmer!A14),ISBLANK(Teilnehmer!D14)),"",LEFT(Teilnehmer!A14,5)&amp;TEXT(Teilnehmer!D14,"0000"))</f>
        <v/>
      </c>
      <c r="D15" s="10" t="str">
        <f ca="1">Teilnehmer!G14</f>
        <v/>
      </c>
      <c r="E15" s="10" t="str">
        <f>IF(ISBLANK(Teilnehmer!H14),"",Teilnehmer!H14)</f>
        <v/>
      </c>
      <c r="F15" s="23"/>
      <c r="G15" s="23"/>
      <c r="H15" s="23"/>
      <c r="I15" s="23"/>
      <c r="J15" s="23"/>
      <c r="K15" s="10">
        <f t="shared" si="1"/>
        <v>0</v>
      </c>
      <c r="L15" s="23"/>
      <c r="M15" s="23"/>
      <c r="N15" s="23"/>
      <c r="O15" s="23"/>
      <c r="P15" s="23"/>
      <c r="Q15" s="10">
        <f t="shared" si="2"/>
        <v>0</v>
      </c>
      <c r="R15" s="23"/>
      <c r="S15" s="23"/>
      <c r="T15" s="23"/>
      <c r="U15" s="23"/>
      <c r="V15" s="23"/>
      <c r="W15" s="10">
        <f t="shared" si="3"/>
        <v>0</v>
      </c>
      <c r="X15" s="23"/>
      <c r="Y15" s="23"/>
      <c r="Z15" s="23"/>
      <c r="AA15" s="23"/>
      <c r="AB15" s="23"/>
      <c r="AC15" s="10">
        <f t="shared" si="4"/>
        <v>0</v>
      </c>
      <c r="AD15" s="23"/>
      <c r="AE15" s="23"/>
      <c r="AF15" s="23"/>
      <c r="AG15" s="23"/>
      <c r="AH15" s="23"/>
      <c r="AI15" s="10">
        <f t="shared" si="5"/>
        <v>0</v>
      </c>
      <c r="AJ15" s="21">
        <f t="shared" si="6"/>
        <v>0</v>
      </c>
      <c r="AK15" s="21">
        <f t="shared" si="7"/>
        <v>0</v>
      </c>
      <c r="AL15" s="21">
        <f t="shared" si="8"/>
        <v>0</v>
      </c>
      <c r="AM15" s="21">
        <f t="shared" si="9"/>
        <v>0</v>
      </c>
      <c r="AN15" s="21">
        <f t="shared" si="10"/>
        <v>0</v>
      </c>
      <c r="AO15" s="10">
        <f t="shared" si="11"/>
        <v>0</v>
      </c>
    </row>
    <row r="16" spans="1:41" x14ac:dyDescent="0.25">
      <c r="A16" s="10" t="str">
        <f>IF(ISBLANK(Teilnehmer!A15),"",Teilnehmer!A15)</f>
        <v/>
      </c>
      <c r="B16" s="10" t="str">
        <f>IF(AND(ISBLANK(Teilnehmer!B15),ISBLANK(Teilnehmer!C15)),"",Teilnehmer!B15&amp;", "&amp;Teilnehmer!C15)</f>
        <v/>
      </c>
      <c r="C16" s="10" t="str">
        <f>IF(OR(ISBLANK(Teilnehmer!A15),ISBLANK(Teilnehmer!D15)),"",LEFT(Teilnehmer!A15,5)&amp;TEXT(Teilnehmer!D15,"0000"))</f>
        <v/>
      </c>
      <c r="D16" s="10" t="str">
        <f ca="1">Teilnehmer!G15</f>
        <v/>
      </c>
      <c r="E16" s="10" t="str">
        <f>IF(ISBLANK(Teilnehmer!H15),"",Teilnehmer!H15)</f>
        <v/>
      </c>
      <c r="F16" s="23"/>
      <c r="G16" s="23"/>
      <c r="H16" s="23"/>
      <c r="I16" s="23"/>
      <c r="J16" s="23"/>
      <c r="K16" s="10">
        <f t="shared" si="1"/>
        <v>0</v>
      </c>
      <c r="L16" s="23"/>
      <c r="M16" s="23"/>
      <c r="N16" s="23"/>
      <c r="O16" s="23"/>
      <c r="P16" s="23"/>
      <c r="Q16" s="10">
        <f t="shared" si="2"/>
        <v>0</v>
      </c>
      <c r="R16" s="23"/>
      <c r="S16" s="23"/>
      <c r="T16" s="23"/>
      <c r="U16" s="23"/>
      <c r="V16" s="23"/>
      <c r="W16" s="10">
        <f t="shared" si="3"/>
        <v>0</v>
      </c>
      <c r="X16" s="23"/>
      <c r="Y16" s="23"/>
      <c r="Z16" s="23"/>
      <c r="AA16" s="23"/>
      <c r="AB16" s="23"/>
      <c r="AC16" s="10">
        <f t="shared" si="4"/>
        <v>0</v>
      </c>
      <c r="AD16" s="23"/>
      <c r="AE16" s="23"/>
      <c r="AF16" s="23"/>
      <c r="AG16" s="23"/>
      <c r="AH16" s="23"/>
      <c r="AI16" s="10">
        <f t="shared" si="5"/>
        <v>0</v>
      </c>
      <c r="AJ16" s="21">
        <f t="shared" si="6"/>
        <v>0</v>
      </c>
      <c r="AK16" s="21">
        <f t="shared" si="7"/>
        <v>0</v>
      </c>
      <c r="AL16" s="21">
        <f t="shared" si="8"/>
        <v>0</v>
      </c>
      <c r="AM16" s="21">
        <f t="shared" si="9"/>
        <v>0</v>
      </c>
      <c r="AN16" s="21">
        <f t="shared" si="10"/>
        <v>0</v>
      </c>
      <c r="AO16" s="10">
        <f t="shared" si="11"/>
        <v>0</v>
      </c>
    </row>
    <row r="17" spans="1:41" x14ac:dyDescent="0.25">
      <c r="A17" s="10" t="str">
        <f>IF(ISBLANK(Teilnehmer!A16),"",Teilnehmer!A16)</f>
        <v/>
      </c>
      <c r="B17" s="10" t="str">
        <f>IF(AND(ISBLANK(Teilnehmer!B16),ISBLANK(Teilnehmer!C16)),"",Teilnehmer!B16&amp;", "&amp;Teilnehmer!C16)</f>
        <v/>
      </c>
      <c r="C17" s="10" t="str">
        <f>IF(OR(ISBLANK(Teilnehmer!A16),ISBLANK(Teilnehmer!D16)),"",LEFT(Teilnehmer!A16,5)&amp;TEXT(Teilnehmer!D16,"0000"))</f>
        <v/>
      </c>
      <c r="D17" s="10" t="str">
        <f ca="1">Teilnehmer!G16</f>
        <v/>
      </c>
      <c r="E17" s="10" t="str">
        <f>IF(ISBLANK(Teilnehmer!H16),"",Teilnehmer!H16)</f>
        <v/>
      </c>
      <c r="F17" s="23"/>
      <c r="G17" s="23"/>
      <c r="H17" s="23"/>
      <c r="I17" s="23"/>
      <c r="J17" s="23"/>
      <c r="K17" s="10">
        <f t="shared" si="1"/>
        <v>0</v>
      </c>
      <c r="L17" s="23"/>
      <c r="M17" s="23"/>
      <c r="N17" s="23"/>
      <c r="O17" s="23"/>
      <c r="P17" s="23"/>
      <c r="Q17" s="10">
        <f t="shared" si="2"/>
        <v>0</v>
      </c>
      <c r="R17" s="23"/>
      <c r="S17" s="23"/>
      <c r="T17" s="23"/>
      <c r="U17" s="23"/>
      <c r="V17" s="23"/>
      <c r="W17" s="10">
        <f t="shared" si="3"/>
        <v>0</v>
      </c>
      <c r="X17" s="23"/>
      <c r="Y17" s="23"/>
      <c r="Z17" s="23"/>
      <c r="AA17" s="23"/>
      <c r="AB17" s="23"/>
      <c r="AC17" s="10">
        <f t="shared" si="4"/>
        <v>0</v>
      </c>
      <c r="AD17" s="23"/>
      <c r="AE17" s="23"/>
      <c r="AF17" s="23"/>
      <c r="AG17" s="23"/>
      <c r="AH17" s="23"/>
      <c r="AI17" s="10">
        <f t="shared" si="5"/>
        <v>0</v>
      </c>
      <c r="AJ17" s="21">
        <f t="shared" si="6"/>
        <v>0</v>
      </c>
      <c r="AK17" s="21">
        <f t="shared" si="7"/>
        <v>0</v>
      </c>
      <c r="AL17" s="21">
        <f t="shared" si="8"/>
        <v>0</v>
      </c>
      <c r="AM17" s="21">
        <f t="shared" si="9"/>
        <v>0</v>
      </c>
      <c r="AN17" s="21">
        <f t="shared" si="10"/>
        <v>0</v>
      </c>
      <c r="AO17" s="10">
        <f t="shared" si="11"/>
        <v>0</v>
      </c>
    </row>
    <row r="18" spans="1:41" x14ac:dyDescent="0.25">
      <c r="A18" s="10" t="str">
        <f>IF(ISBLANK(Teilnehmer!A17),"",Teilnehmer!A17)</f>
        <v/>
      </c>
      <c r="B18" s="10" t="str">
        <f>IF(AND(ISBLANK(Teilnehmer!B17),ISBLANK(Teilnehmer!C17)),"",Teilnehmer!B17&amp;", "&amp;Teilnehmer!C17)</f>
        <v/>
      </c>
      <c r="C18" s="10" t="str">
        <f>IF(OR(ISBLANK(Teilnehmer!A17),ISBLANK(Teilnehmer!D17)),"",LEFT(Teilnehmer!A17,5)&amp;TEXT(Teilnehmer!D17,"0000"))</f>
        <v/>
      </c>
      <c r="D18" s="10" t="str">
        <f ca="1">Teilnehmer!G17</f>
        <v/>
      </c>
      <c r="E18" s="10" t="str">
        <f>IF(ISBLANK(Teilnehmer!H17),"",Teilnehmer!H17)</f>
        <v/>
      </c>
      <c r="F18" s="23"/>
      <c r="G18" s="23"/>
      <c r="H18" s="23"/>
      <c r="I18" s="23"/>
      <c r="J18" s="23"/>
      <c r="K18" s="10">
        <f t="shared" si="1"/>
        <v>0</v>
      </c>
      <c r="L18" s="23"/>
      <c r="M18" s="23"/>
      <c r="N18" s="23"/>
      <c r="O18" s="23"/>
      <c r="P18" s="23"/>
      <c r="Q18" s="10">
        <f t="shared" si="2"/>
        <v>0</v>
      </c>
      <c r="R18" s="23"/>
      <c r="S18" s="23"/>
      <c r="T18" s="23"/>
      <c r="U18" s="23"/>
      <c r="V18" s="23"/>
      <c r="W18" s="10">
        <f t="shared" si="3"/>
        <v>0</v>
      </c>
      <c r="X18" s="23"/>
      <c r="Y18" s="23"/>
      <c r="Z18" s="23"/>
      <c r="AA18" s="23"/>
      <c r="AB18" s="23"/>
      <c r="AC18" s="10">
        <f t="shared" si="4"/>
        <v>0</v>
      </c>
      <c r="AD18" s="23"/>
      <c r="AE18" s="23"/>
      <c r="AF18" s="23"/>
      <c r="AG18" s="23"/>
      <c r="AH18" s="23"/>
      <c r="AI18" s="10">
        <f t="shared" si="5"/>
        <v>0</v>
      </c>
      <c r="AJ18" s="21">
        <f t="shared" si="6"/>
        <v>0</v>
      </c>
      <c r="AK18" s="21">
        <f t="shared" si="7"/>
        <v>0</v>
      </c>
      <c r="AL18" s="21">
        <f t="shared" si="8"/>
        <v>0</v>
      </c>
      <c r="AM18" s="21">
        <f t="shared" si="9"/>
        <v>0</v>
      </c>
      <c r="AN18" s="21">
        <f t="shared" si="10"/>
        <v>0</v>
      </c>
      <c r="AO18" s="10">
        <f t="shared" si="11"/>
        <v>0</v>
      </c>
    </row>
    <row r="19" spans="1:41" x14ac:dyDescent="0.25">
      <c r="A19" s="10" t="str">
        <f>IF(ISBLANK(Teilnehmer!A18),"",Teilnehmer!A18)</f>
        <v/>
      </c>
      <c r="B19" s="10" t="str">
        <f>IF(AND(ISBLANK(Teilnehmer!B18),ISBLANK(Teilnehmer!C18)),"",Teilnehmer!B18&amp;", "&amp;Teilnehmer!C18)</f>
        <v/>
      </c>
      <c r="C19" s="10" t="str">
        <f>IF(OR(ISBLANK(Teilnehmer!A18),ISBLANK(Teilnehmer!D18)),"",LEFT(Teilnehmer!A18,5)&amp;TEXT(Teilnehmer!D18,"0000"))</f>
        <v/>
      </c>
      <c r="D19" s="10" t="str">
        <f ca="1">Teilnehmer!G18</f>
        <v/>
      </c>
      <c r="E19" s="10" t="str">
        <f>IF(ISBLANK(Teilnehmer!H18),"",Teilnehmer!H18)</f>
        <v/>
      </c>
      <c r="F19" s="23"/>
      <c r="G19" s="23"/>
      <c r="H19" s="23"/>
      <c r="I19" s="23"/>
      <c r="J19" s="23"/>
      <c r="K19" s="10">
        <f t="shared" si="1"/>
        <v>0</v>
      </c>
      <c r="L19" s="23"/>
      <c r="M19" s="23"/>
      <c r="N19" s="23"/>
      <c r="O19" s="23"/>
      <c r="P19" s="23"/>
      <c r="Q19" s="10">
        <f t="shared" si="2"/>
        <v>0</v>
      </c>
      <c r="R19" s="23"/>
      <c r="S19" s="23"/>
      <c r="T19" s="23"/>
      <c r="U19" s="23"/>
      <c r="V19" s="23"/>
      <c r="W19" s="10">
        <f t="shared" si="3"/>
        <v>0</v>
      </c>
      <c r="X19" s="23"/>
      <c r="Y19" s="23"/>
      <c r="Z19" s="23"/>
      <c r="AA19" s="23"/>
      <c r="AB19" s="23"/>
      <c r="AC19" s="10">
        <f t="shared" si="4"/>
        <v>0</v>
      </c>
      <c r="AD19" s="23"/>
      <c r="AE19" s="23"/>
      <c r="AF19" s="23"/>
      <c r="AG19" s="23"/>
      <c r="AH19" s="23"/>
      <c r="AI19" s="10">
        <f t="shared" si="5"/>
        <v>0</v>
      </c>
      <c r="AJ19" s="21">
        <f t="shared" si="6"/>
        <v>0</v>
      </c>
      <c r="AK19" s="21">
        <f t="shared" si="7"/>
        <v>0</v>
      </c>
      <c r="AL19" s="21">
        <f t="shared" si="8"/>
        <v>0</v>
      </c>
      <c r="AM19" s="21">
        <f t="shared" si="9"/>
        <v>0</v>
      </c>
      <c r="AN19" s="21">
        <f t="shared" si="10"/>
        <v>0</v>
      </c>
      <c r="AO19" s="10">
        <f t="shared" si="11"/>
        <v>0</v>
      </c>
    </row>
    <row r="20" spans="1:41" x14ac:dyDescent="0.25">
      <c r="A20" s="10" t="str">
        <f>IF(ISBLANK(Teilnehmer!A19),"",Teilnehmer!A19)</f>
        <v/>
      </c>
      <c r="B20" s="10" t="str">
        <f>IF(AND(ISBLANK(Teilnehmer!B19),ISBLANK(Teilnehmer!C19)),"",Teilnehmer!B19&amp;", "&amp;Teilnehmer!C19)</f>
        <v/>
      </c>
      <c r="C20" s="10" t="str">
        <f>IF(OR(ISBLANK(Teilnehmer!A19),ISBLANK(Teilnehmer!D19)),"",LEFT(Teilnehmer!A19,5)&amp;TEXT(Teilnehmer!D19,"0000"))</f>
        <v/>
      </c>
      <c r="D20" s="10" t="str">
        <f ca="1">Teilnehmer!G19</f>
        <v/>
      </c>
      <c r="E20" s="10" t="str">
        <f>IF(ISBLANK(Teilnehmer!H19),"",Teilnehmer!H19)</f>
        <v/>
      </c>
      <c r="F20" s="23"/>
      <c r="G20" s="23"/>
      <c r="H20" s="23"/>
      <c r="I20" s="23"/>
      <c r="J20" s="23"/>
      <c r="K20" s="10">
        <f t="shared" si="1"/>
        <v>0</v>
      </c>
      <c r="L20" s="23"/>
      <c r="M20" s="23"/>
      <c r="N20" s="23"/>
      <c r="O20" s="23"/>
      <c r="P20" s="23"/>
      <c r="Q20" s="10">
        <f t="shared" si="2"/>
        <v>0</v>
      </c>
      <c r="R20" s="23"/>
      <c r="S20" s="23"/>
      <c r="T20" s="23"/>
      <c r="U20" s="23"/>
      <c r="V20" s="23"/>
      <c r="W20" s="10">
        <f t="shared" si="3"/>
        <v>0</v>
      </c>
      <c r="X20" s="23"/>
      <c r="Y20" s="23"/>
      <c r="Z20" s="23"/>
      <c r="AA20" s="23"/>
      <c r="AB20" s="23"/>
      <c r="AC20" s="10">
        <f t="shared" si="4"/>
        <v>0</v>
      </c>
      <c r="AD20" s="23"/>
      <c r="AE20" s="23"/>
      <c r="AF20" s="23"/>
      <c r="AG20" s="23"/>
      <c r="AH20" s="23"/>
      <c r="AI20" s="10">
        <f t="shared" si="5"/>
        <v>0</v>
      </c>
      <c r="AJ20" s="21">
        <f t="shared" si="6"/>
        <v>0</v>
      </c>
      <c r="AK20" s="21">
        <f t="shared" si="7"/>
        <v>0</v>
      </c>
      <c r="AL20" s="21">
        <f t="shared" si="8"/>
        <v>0</v>
      </c>
      <c r="AM20" s="21">
        <f t="shared" si="9"/>
        <v>0</v>
      </c>
      <c r="AN20" s="21">
        <f t="shared" si="10"/>
        <v>0</v>
      </c>
      <c r="AO20" s="10">
        <f t="shared" si="11"/>
        <v>0</v>
      </c>
    </row>
    <row r="21" spans="1:41" x14ac:dyDescent="0.25">
      <c r="A21" s="10" t="str">
        <f>IF(ISBLANK(Teilnehmer!A20),"",Teilnehmer!A20)</f>
        <v/>
      </c>
      <c r="B21" s="10" t="str">
        <f>IF(AND(ISBLANK(Teilnehmer!B20),ISBLANK(Teilnehmer!C20)),"",Teilnehmer!B20&amp;", "&amp;Teilnehmer!C20)</f>
        <v/>
      </c>
      <c r="C21" s="10" t="str">
        <f>IF(OR(ISBLANK(Teilnehmer!A20),ISBLANK(Teilnehmer!D20)),"",LEFT(Teilnehmer!A20,5)&amp;TEXT(Teilnehmer!D20,"0000"))</f>
        <v/>
      </c>
      <c r="D21" s="10" t="str">
        <f ca="1">Teilnehmer!G20</f>
        <v/>
      </c>
      <c r="E21" s="10" t="str">
        <f>IF(ISBLANK(Teilnehmer!H20),"",Teilnehmer!H20)</f>
        <v/>
      </c>
      <c r="F21" s="23"/>
      <c r="G21" s="23"/>
      <c r="H21" s="23"/>
      <c r="I21" s="23"/>
      <c r="J21" s="23"/>
      <c r="K21" s="10">
        <f t="shared" si="1"/>
        <v>0</v>
      </c>
      <c r="L21" s="23"/>
      <c r="M21" s="23"/>
      <c r="N21" s="23"/>
      <c r="O21" s="23"/>
      <c r="P21" s="23"/>
      <c r="Q21" s="10">
        <f t="shared" si="2"/>
        <v>0</v>
      </c>
      <c r="R21" s="23"/>
      <c r="S21" s="23"/>
      <c r="T21" s="23"/>
      <c r="U21" s="23"/>
      <c r="V21" s="23"/>
      <c r="W21" s="10">
        <f t="shared" si="3"/>
        <v>0</v>
      </c>
      <c r="X21" s="23"/>
      <c r="Y21" s="23"/>
      <c r="Z21" s="23"/>
      <c r="AA21" s="23"/>
      <c r="AB21" s="23"/>
      <c r="AC21" s="10">
        <f t="shared" si="4"/>
        <v>0</v>
      </c>
      <c r="AD21" s="23"/>
      <c r="AE21" s="23"/>
      <c r="AF21" s="23"/>
      <c r="AG21" s="23"/>
      <c r="AH21" s="23"/>
      <c r="AI21" s="10">
        <f t="shared" si="5"/>
        <v>0</v>
      </c>
      <c r="AJ21" s="21">
        <f t="shared" si="6"/>
        <v>0</v>
      </c>
      <c r="AK21" s="21">
        <f t="shared" si="7"/>
        <v>0</v>
      </c>
      <c r="AL21" s="21">
        <f t="shared" si="8"/>
        <v>0</v>
      </c>
      <c r="AM21" s="21">
        <f t="shared" si="9"/>
        <v>0</v>
      </c>
      <c r="AN21" s="21">
        <f t="shared" si="10"/>
        <v>0</v>
      </c>
      <c r="AO21" s="10">
        <f t="shared" si="11"/>
        <v>0</v>
      </c>
    </row>
    <row r="22" spans="1:41" x14ac:dyDescent="0.25">
      <c r="A22" s="10" t="str">
        <f>IF(ISBLANK(Teilnehmer!A21),"",Teilnehmer!A21)</f>
        <v/>
      </c>
      <c r="B22" s="10" t="str">
        <f>IF(AND(ISBLANK(Teilnehmer!B21),ISBLANK(Teilnehmer!C21)),"",Teilnehmer!B21&amp;", "&amp;Teilnehmer!C21)</f>
        <v/>
      </c>
      <c r="C22" s="10" t="str">
        <f>IF(OR(ISBLANK(Teilnehmer!A21),ISBLANK(Teilnehmer!D21)),"",LEFT(Teilnehmer!A21,5)&amp;TEXT(Teilnehmer!D21,"0000"))</f>
        <v/>
      </c>
      <c r="D22" s="10" t="str">
        <f ca="1">Teilnehmer!G21</f>
        <v/>
      </c>
      <c r="E22" s="10" t="str">
        <f>IF(ISBLANK(Teilnehmer!H21),"",Teilnehmer!H21)</f>
        <v/>
      </c>
      <c r="F22" s="23"/>
      <c r="G22" s="23"/>
      <c r="H22" s="23"/>
      <c r="I22" s="23"/>
      <c r="J22" s="23"/>
      <c r="K22" s="10">
        <f t="shared" si="1"/>
        <v>0</v>
      </c>
      <c r="L22" s="23"/>
      <c r="M22" s="23"/>
      <c r="N22" s="23"/>
      <c r="O22" s="23"/>
      <c r="P22" s="23"/>
      <c r="Q22" s="10">
        <f t="shared" si="2"/>
        <v>0</v>
      </c>
      <c r="R22" s="23"/>
      <c r="S22" s="23"/>
      <c r="T22" s="23"/>
      <c r="U22" s="23"/>
      <c r="V22" s="23"/>
      <c r="W22" s="10">
        <f t="shared" si="3"/>
        <v>0</v>
      </c>
      <c r="X22" s="23"/>
      <c r="Y22" s="23"/>
      <c r="Z22" s="23"/>
      <c r="AA22" s="23"/>
      <c r="AB22" s="23"/>
      <c r="AC22" s="10">
        <f t="shared" si="4"/>
        <v>0</v>
      </c>
      <c r="AD22" s="23"/>
      <c r="AE22" s="23"/>
      <c r="AF22" s="23"/>
      <c r="AG22" s="23"/>
      <c r="AH22" s="23"/>
      <c r="AI22" s="10">
        <f t="shared" si="5"/>
        <v>0</v>
      </c>
      <c r="AJ22" s="21">
        <f t="shared" si="6"/>
        <v>0</v>
      </c>
      <c r="AK22" s="21">
        <f t="shared" si="7"/>
        <v>0</v>
      </c>
      <c r="AL22" s="21">
        <f t="shared" si="8"/>
        <v>0</v>
      </c>
      <c r="AM22" s="21">
        <f t="shared" si="9"/>
        <v>0</v>
      </c>
      <c r="AN22" s="21">
        <f t="shared" si="10"/>
        <v>0</v>
      </c>
      <c r="AO22" s="10">
        <f t="shared" si="11"/>
        <v>0</v>
      </c>
    </row>
    <row r="23" spans="1:41" x14ac:dyDescent="0.25">
      <c r="A23" s="10" t="str">
        <f>IF(ISBLANK(Teilnehmer!A22),"",Teilnehmer!A22)</f>
        <v/>
      </c>
      <c r="B23" s="10" t="str">
        <f>IF(AND(ISBLANK(Teilnehmer!B22),ISBLANK(Teilnehmer!C22)),"",Teilnehmer!B22&amp;", "&amp;Teilnehmer!C22)</f>
        <v/>
      </c>
      <c r="C23" s="10" t="str">
        <f>IF(OR(ISBLANK(Teilnehmer!A22),ISBLANK(Teilnehmer!D22)),"",LEFT(Teilnehmer!A22,5)&amp;TEXT(Teilnehmer!D22,"0000"))</f>
        <v/>
      </c>
      <c r="D23" s="10" t="str">
        <f ca="1">Teilnehmer!G22</f>
        <v/>
      </c>
      <c r="E23" s="10" t="str">
        <f>IF(ISBLANK(Teilnehmer!H22),"",Teilnehmer!H22)</f>
        <v/>
      </c>
      <c r="F23" s="23"/>
      <c r="G23" s="23"/>
      <c r="H23" s="23"/>
      <c r="I23" s="23"/>
      <c r="J23" s="23"/>
      <c r="K23" s="10">
        <f t="shared" si="1"/>
        <v>0</v>
      </c>
      <c r="L23" s="23"/>
      <c r="M23" s="23"/>
      <c r="N23" s="23"/>
      <c r="O23" s="23"/>
      <c r="P23" s="23"/>
      <c r="Q23" s="10">
        <f t="shared" si="2"/>
        <v>0</v>
      </c>
      <c r="R23" s="23"/>
      <c r="S23" s="23"/>
      <c r="T23" s="23"/>
      <c r="U23" s="23"/>
      <c r="V23" s="23"/>
      <c r="W23" s="10">
        <f t="shared" si="3"/>
        <v>0</v>
      </c>
      <c r="X23" s="23"/>
      <c r="Y23" s="23"/>
      <c r="Z23" s="23"/>
      <c r="AA23" s="23"/>
      <c r="AB23" s="23"/>
      <c r="AC23" s="10">
        <f t="shared" si="4"/>
        <v>0</v>
      </c>
      <c r="AD23" s="23"/>
      <c r="AE23" s="23"/>
      <c r="AF23" s="23"/>
      <c r="AG23" s="23"/>
      <c r="AH23" s="23"/>
      <c r="AI23" s="10">
        <f t="shared" si="5"/>
        <v>0</v>
      </c>
      <c r="AJ23" s="21">
        <f t="shared" si="6"/>
        <v>0</v>
      </c>
      <c r="AK23" s="21">
        <f t="shared" si="7"/>
        <v>0</v>
      </c>
      <c r="AL23" s="21">
        <f t="shared" si="8"/>
        <v>0</v>
      </c>
      <c r="AM23" s="21">
        <f t="shared" si="9"/>
        <v>0</v>
      </c>
      <c r="AN23" s="21">
        <f t="shared" si="10"/>
        <v>0</v>
      </c>
      <c r="AO23" s="10">
        <f t="shared" si="11"/>
        <v>0</v>
      </c>
    </row>
    <row r="24" spans="1:41" x14ac:dyDescent="0.25">
      <c r="A24" s="10" t="str">
        <f>IF(ISBLANK(Teilnehmer!A23),"",Teilnehmer!A23)</f>
        <v/>
      </c>
      <c r="B24" s="10" t="str">
        <f>IF(AND(ISBLANK(Teilnehmer!B23),ISBLANK(Teilnehmer!C23)),"",Teilnehmer!B23&amp;", "&amp;Teilnehmer!C23)</f>
        <v/>
      </c>
      <c r="C24" s="10" t="str">
        <f>IF(OR(ISBLANK(Teilnehmer!A23),ISBLANK(Teilnehmer!D23)),"",LEFT(Teilnehmer!A23,5)&amp;TEXT(Teilnehmer!D23,"0000"))</f>
        <v/>
      </c>
      <c r="D24" s="10" t="str">
        <f ca="1">Teilnehmer!G23</f>
        <v/>
      </c>
      <c r="E24" s="10" t="str">
        <f>IF(ISBLANK(Teilnehmer!H23),"",Teilnehmer!H23)</f>
        <v/>
      </c>
      <c r="F24" s="23"/>
      <c r="G24" s="23"/>
      <c r="H24" s="23"/>
      <c r="I24" s="23"/>
      <c r="J24" s="23"/>
      <c r="K24" s="10">
        <f t="shared" si="1"/>
        <v>0</v>
      </c>
      <c r="L24" s="23"/>
      <c r="M24" s="23"/>
      <c r="N24" s="23"/>
      <c r="O24" s="23"/>
      <c r="P24" s="23"/>
      <c r="Q24" s="10">
        <f t="shared" si="2"/>
        <v>0</v>
      </c>
      <c r="R24" s="23"/>
      <c r="S24" s="23"/>
      <c r="T24" s="23"/>
      <c r="U24" s="23"/>
      <c r="V24" s="23"/>
      <c r="W24" s="10">
        <f t="shared" si="3"/>
        <v>0</v>
      </c>
      <c r="X24" s="23"/>
      <c r="Y24" s="23"/>
      <c r="Z24" s="23"/>
      <c r="AA24" s="23"/>
      <c r="AB24" s="23"/>
      <c r="AC24" s="10">
        <f t="shared" si="4"/>
        <v>0</v>
      </c>
      <c r="AD24" s="23"/>
      <c r="AE24" s="23"/>
      <c r="AF24" s="23"/>
      <c r="AG24" s="23"/>
      <c r="AH24" s="23"/>
      <c r="AI24" s="10">
        <f t="shared" si="5"/>
        <v>0</v>
      </c>
      <c r="AJ24" s="21">
        <f t="shared" si="6"/>
        <v>0</v>
      </c>
      <c r="AK24" s="21">
        <f t="shared" si="7"/>
        <v>0</v>
      </c>
      <c r="AL24" s="21">
        <f t="shared" si="8"/>
        <v>0</v>
      </c>
      <c r="AM24" s="21">
        <f t="shared" si="9"/>
        <v>0</v>
      </c>
      <c r="AN24" s="21">
        <f t="shared" si="10"/>
        <v>0</v>
      </c>
      <c r="AO24" s="10">
        <f t="shared" si="11"/>
        <v>0</v>
      </c>
    </row>
    <row r="25" spans="1:41" x14ac:dyDescent="0.25">
      <c r="A25" s="10" t="str">
        <f>IF(ISBLANK(Teilnehmer!A24),"",Teilnehmer!A24)</f>
        <v/>
      </c>
      <c r="B25" s="10" t="str">
        <f>IF(AND(ISBLANK(Teilnehmer!B24),ISBLANK(Teilnehmer!C24)),"",Teilnehmer!B24&amp;", "&amp;Teilnehmer!C24)</f>
        <v/>
      </c>
      <c r="C25" s="10" t="str">
        <f>IF(OR(ISBLANK(Teilnehmer!A24),ISBLANK(Teilnehmer!D24)),"",LEFT(Teilnehmer!A24,5)&amp;TEXT(Teilnehmer!D24,"0000"))</f>
        <v/>
      </c>
      <c r="D25" s="10" t="str">
        <f ca="1">Teilnehmer!G24</f>
        <v/>
      </c>
      <c r="E25" s="10" t="str">
        <f>IF(ISBLANK(Teilnehmer!H24),"",Teilnehmer!H24)</f>
        <v/>
      </c>
      <c r="F25" s="23"/>
      <c r="G25" s="23"/>
      <c r="H25" s="23"/>
      <c r="I25" s="23"/>
      <c r="J25" s="23"/>
      <c r="K25" s="10">
        <f t="shared" si="1"/>
        <v>0</v>
      </c>
      <c r="L25" s="23"/>
      <c r="M25" s="23"/>
      <c r="N25" s="23"/>
      <c r="O25" s="23"/>
      <c r="P25" s="23"/>
      <c r="Q25" s="10">
        <f t="shared" si="2"/>
        <v>0</v>
      </c>
      <c r="R25" s="23"/>
      <c r="S25" s="23"/>
      <c r="T25" s="23"/>
      <c r="U25" s="23"/>
      <c r="V25" s="23"/>
      <c r="W25" s="10">
        <f t="shared" si="3"/>
        <v>0</v>
      </c>
      <c r="X25" s="23"/>
      <c r="Y25" s="23"/>
      <c r="Z25" s="23"/>
      <c r="AA25" s="23"/>
      <c r="AB25" s="23"/>
      <c r="AC25" s="10">
        <f t="shared" si="4"/>
        <v>0</v>
      </c>
      <c r="AD25" s="23"/>
      <c r="AE25" s="23"/>
      <c r="AF25" s="23"/>
      <c r="AG25" s="23"/>
      <c r="AH25" s="23"/>
      <c r="AI25" s="10">
        <f t="shared" si="5"/>
        <v>0</v>
      </c>
      <c r="AJ25" s="21">
        <f t="shared" si="6"/>
        <v>0</v>
      </c>
      <c r="AK25" s="21">
        <f t="shared" si="7"/>
        <v>0</v>
      </c>
      <c r="AL25" s="21">
        <f t="shared" si="8"/>
        <v>0</v>
      </c>
      <c r="AM25" s="21">
        <f t="shared" si="9"/>
        <v>0</v>
      </c>
      <c r="AN25" s="21">
        <f t="shared" si="10"/>
        <v>0</v>
      </c>
      <c r="AO25" s="10">
        <f t="shared" si="11"/>
        <v>0</v>
      </c>
    </row>
    <row r="26" spans="1:41" x14ac:dyDescent="0.25">
      <c r="A26" s="10" t="str">
        <f>IF(ISBLANK(Teilnehmer!A25),"",Teilnehmer!A25)</f>
        <v/>
      </c>
      <c r="B26" s="10" t="str">
        <f>IF(AND(ISBLANK(Teilnehmer!B25),ISBLANK(Teilnehmer!C25)),"",Teilnehmer!B25&amp;", "&amp;Teilnehmer!C25)</f>
        <v/>
      </c>
      <c r="C26" s="10" t="str">
        <f>IF(OR(ISBLANK(Teilnehmer!A25),ISBLANK(Teilnehmer!D25)),"",LEFT(Teilnehmer!A25,5)&amp;TEXT(Teilnehmer!D25,"0000"))</f>
        <v/>
      </c>
      <c r="D26" s="10" t="str">
        <f ca="1">Teilnehmer!G25</f>
        <v/>
      </c>
      <c r="E26" s="10" t="str">
        <f>IF(ISBLANK(Teilnehmer!H25),"",Teilnehmer!H25)</f>
        <v/>
      </c>
      <c r="F26" s="23"/>
      <c r="G26" s="23"/>
      <c r="H26" s="23"/>
      <c r="I26" s="23"/>
      <c r="J26" s="23"/>
      <c r="K26" s="10">
        <f t="shared" si="1"/>
        <v>0</v>
      </c>
      <c r="L26" s="23"/>
      <c r="M26" s="23"/>
      <c r="N26" s="23"/>
      <c r="O26" s="23"/>
      <c r="P26" s="23"/>
      <c r="Q26" s="10">
        <f t="shared" si="2"/>
        <v>0</v>
      </c>
      <c r="R26" s="23"/>
      <c r="S26" s="23"/>
      <c r="T26" s="23"/>
      <c r="U26" s="23"/>
      <c r="V26" s="23"/>
      <c r="W26" s="10">
        <f t="shared" si="3"/>
        <v>0</v>
      </c>
      <c r="X26" s="23"/>
      <c r="Y26" s="23"/>
      <c r="Z26" s="23"/>
      <c r="AA26" s="23"/>
      <c r="AB26" s="23"/>
      <c r="AC26" s="10">
        <f t="shared" si="4"/>
        <v>0</v>
      </c>
      <c r="AD26" s="23"/>
      <c r="AE26" s="23"/>
      <c r="AF26" s="23"/>
      <c r="AG26" s="23"/>
      <c r="AH26" s="23"/>
      <c r="AI26" s="10">
        <f t="shared" si="5"/>
        <v>0</v>
      </c>
      <c r="AJ26" s="21">
        <f t="shared" si="6"/>
        <v>0</v>
      </c>
      <c r="AK26" s="21">
        <f t="shared" si="7"/>
        <v>0</v>
      </c>
      <c r="AL26" s="21">
        <f t="shared" si="8"/>
        <v>0</v>
      </c>
      <c r="AM26" s="21">
        <f t="shared" si="9"/>
        <v>0</v>
      </c>
      <c r="AN26" s="21">
        <f t="shared" si="10"/>
        <v>0</v>
      </c>
      <c r="AO26" s="10">
        <f t="shared" si="11"/>
        <v>0</v>
      </c>
    </row>
    <row r="27" spans="1:41" x14ac:dyDescent="0.25">
      <c r="A27" s="10" t="str">
        <f>IF(ISBLANK(Teilnehmer!A26),"",Teilnehmer!A26)</f>
        <v/>
      </c>
      <c r="B27" s="10" t="str">
        <f>IF(AND(ISBLANK(Teilnehmer!B26),ISBLANK(Teilnehmer!C26)),"",Teilnehmer!B26&amp;", "&amp;Teilnehmer!C26)</f>
        <v/>
      </c>
      <c r="C27" s="10" t="str">
        <f>IF(OR(ISBLANK(Teilnehmer!A26),ISBLANK(Teilnehmer!D26)),"",LEFT(Teilnehmer!A26,5)&amp;TEXT(Teilnehmer!D26,"0000"))</f>
        <v/>
      </c>
      <c r="D27" s="10" t="str">
        <f ca="1">Teilnehmer!G26</f>
        <v/>
      </c>
      <c r="E27" s="10" t="str">
        <f>IF(ISBLANK(Teilnehmer!H26),"",Teilnehmer!H26)</f>
        <v/>
      </c>
      <c r="F27" s="23"/>
      <c r="G27" s="23"/>
      <c r="H27" s="23"/>
      <c r="I27" s="23"/>
      <c r="J27" s="23"/>
      <c r="K27" s="10">
        <f t="shared" si="1"/>
        <v>0</v>
      </c>
      <c r="L27" s="23"/>
      <c r="M27" s="23"/>
      <c r="N27" s="23"/>
      <c r="O27" s="23"/>
      <c r="P27" s="23"/>
      <c r="Q27" s="10">
        <f t="shared" si="2"/>
        <v>0</v>
      </c>
      <c r="R27" s="23"/>
      <c r="S27" s="23"/>
      <c r="T27" s="23"/>
      <c r="U27" s="23"/>
      <c r="V27" s="23"/>
      <c r="W27" s="10">
        <f t="shared" si="3"/>
        <v>0</v>
      </c>
      <c r="X27" s="23"/>
      <c r="Y27" s="23"/>
      <c r="Z27" s="23"/>
      <c r="AA27" s="23"/>
      <c r="AB27" s="23"/>
      <c r="AC27" s="10">
        <f t="shared" si="4"/>
        <v>0</v>
      </c>
      <c r="AD27" s="23"/>
      <c r="AE27" s="23"/>
      <c r="AF27" s="23"/>
      <c r="AG27" s="23"/>
      <c r="AH27" s="23"/>
      <c r="AI27" s="10">
        <f t="shared" si="5"/>
        <v>0</v>
      </c>
      <c r="AJ27" s="21">
        <f t="shared" si="6"/>
        <v>0</v>
      </c>
      <c r="AK27" s="21">
        <f t="shared" si="7"/>
        <v>0</v>
      </c>
      <c r="AL27" s="21">
        <f t="shared" si="8"/>
        <v>0</v>
      </c>
      <c r="AM27" s="21">
        <f t="shared" si="9"/>
        <v>0</v>
      </c>
      <c r="AN27" s="21">
        <f t="shared" si="10"/>
        <v>0</v>
      </c>
      <c r="AO27" s="10">
        <f t="shared" si="11"/>
        <v>0</v>
      </c>
    </row>
    <row r="28" spans="1:41" x14ac:dyDescent="0.25">
      <c r="A28" s="10" t="str">
        <f>IF(ISBLANK(Teilnehmer!A27),"",Teilnehmer!A27)</f>
        <v/>
      </c>
      <c r="B28" s="10" t="str">
        <f>IF(AND(ISBLANK(Teilnehmer!B27),ISBLANK(Teilnehmer!C27)),"",Teilnehmer!B27&amp;", "&amp;Teilnehmer!C27)</f>
        <v/>
      </c>
      <c r="C28" s="10" t="str">
        <f>IF(OR(ISBLANK(Teilnehmer!A27),ISBLANK(Teilnehmer!D27)),"",LEFT(Teilnehmer!A27,5)&amp;TEXT(Teilnehmer!D27,"0000"))</f>
        <v/>
      </c>
      <c r="D28" s="10" t="str">
        <f ca="1">Teilnehmer!G27</f>
        <v/>
      </c>
      <c r="E28" s="10" t="str">
        <f>IF(ISBLANK(Teilnehmer!H27),"",Teilnehmer!H27)</f>
        <v/>
      </c>
      <c r="F28" s="23"/>
      <c r="G28" s="23"/>
      <c r="H28" s="23"/>
      <c r="I28" s="23"/>
      <c r="J28" s="23"/>
      <c r="K28" s="10">
        <f t="shared" si="1"/>
        <v>0</v>
      </c>
      <c r="L28" s="23"/>
      <c r="M28" s="23"/>
      <c r="N28" s="23"/>
      <c r="O28" s="23"/>
      <c r="P28" s="23"/>
      <c r="Q28" s="10">
        <f t="shared" si="2"/>
        <v>0</v>
      </c>
      <c r="R28" s="23"/>
      <c r="S28" s="23"/>
      <c r="T28" s="23"/>
      <c r="U28" s="23"/>
      <c r="V28" s="23"/>
      <c r="W28" s="10">
        <f t="shared" si="3"/>
        <v>0</v>
      </c>
      <c r="X28" s="23"/>
      <c r="Y28" s="23"/>
      <c r="Z28" s="23"/>
      <c r="AA28" s="23"/>
      <c r="AB28" s="23"/>
      <c r="AC28" s="10">
        <f t="shared" si="4"/>
        <v>0</v>
      </c>
      <c r="AD28" s="23"/>
      <c r="AE28" s="23"/>
      <c r="AF28" s="23"/>
      <c r="AG28" s="23"/>
      <c r="AH28" s="23"/>
      <c r="AI28" s="10">
        <f t="shared" si="5"/>
        <v>0</v>
      </c>
      <c r="AJ28" s="21">
        <f t="shared" si="6"/>
        <v>0</v>
      </c>
      <c r="AK28" s="21">
        <f t="shared" si="7"/>
        <v>0</v>
      </c>
      <c r="AL28" s="21">
        <f t="shared" si="8"/>
        <v>0</v>
      </c>
      <c r="AM28" s="21">
        <f t="shared" si="9"/>
        <v>0</v>
      </c>
      <c r="AN28" s="21">
        <f t="shared" si="10"/>
        <v>0</v>
      </c>
      <c r="AO28" s="10">
        <f t="shared" si="11"/>
        <v>0</v>
      </c>
    </row>
    <row r="29" spans="1:41" x14ac:dyDescent="0.25">
      <c r="A29" s="10" t="str">
        <f>IF(ISBLANK(Teilnehmer!A28),"",Teilnehmer!A28)</f>
        <v/>
      </c>
      <c r="B29" s="10" t="str">
        <f>IF(AND(ISBLANK(Teilnehmer!B28),ISBLANK(Teilnehmer!C28)),"",Teilnehmer!B28&amp;", "&amp;Teilnehmer!C28)</f>
        <v/>
      </c>
      <c r="C29" s="10" t="str">
        <f>IF(OR(ISBLANK(Teilnehmer!A28),ISBLANK(Teilnehmer!D28)),"",LEFT(Teilnehmer!A28,5)&amp;TEXT(Teilnehmer!D28,"0000"))</f>
        <v/>
      </c>
      <c r="D29" s="10" t="str">
        <f ca="1">Teilnehmer!G28</f>
        <v/>
      </c>
      <c r="E29" s="10" t="str">
        <f>IF(ISBLANK(Teilnehmer!H28),"",Teilnehmer!H28)</f>
        <v/>
      </c>
      <c r="F29" s="23"/>
      <c r="G29" s="23"/>
      <c r="H29" s="23"/>
      <c r="I29" s="23"/>
      <c r="J29" s="23"/>
      <c r="K29" s="10">
        <f t="shared" si="1"/>
        <v>0</v>
      </c>
      <c r="L29" s="23"/>
      <c r="M29" s="23"/>
      <c r="N29" s="23"/>
      <c r="O29" s="23"/>
      <c r="P29" s="23"/>
      <c r="Q29" s="10">
        <f t="shared" si="2"/>
        <v>0</v>
      </c>
      <c r="R29" s="23"/>
      <c r="S29" s="23"/>
      <c r="T29" s="23"/>
      <c r="U29" s="23"/>
      <c r="V29" s="23"/>
      <c r="W29" s="10">
        <f t="shared" si="3"/>
        <v>0</v>
      </c>
      <c r="X29" s="23"/>
      <c r="Y29" s="23"/>
      <c r="Z29" s="23"/>
      <c r="AA29" s="23"/>
      <c r="AB29" s="23"/>
      <c r="AC29" s="10">
        <f t="shared" si="4"/>
        <v>0</v>
      </c>
      <c r="AD29" s="23"/>
      <c r="AE29" s="23"/>
      <c r="AF29" s="23"/>
      <c r="AG29" s="23"/>
      <c r="AH29" s="23"/>
      <c r="AI29" s="10">
        <f t="shared" si="5"/>
        <v>0</v>
      </c>
      <c r="AJ29" s="21">
        <f t="shared" si="6"/>
        <v>0</v>
      </c>
      <c r="AK29" s="21">
        <f t="shared" si="7"/>
        <v>0</v>
      </c>
      <c r="AL29" s="21">
        <f t="shared" si="8"/>
        <v>0</v>
      </c>
      <c r="AM29" s="21">
        <f t="shared" si="9"/>
        <v>0</v>
      </c>
      <c r="AN29" s="21">
        <f t="shared" si="10"/>
        <v>0</v>
      </c>
      <c r="AO29" s="10">
        <f t="shared" si="11"/>
        <v>0</v>
      </c>
    </row>
    <row r="30" spans="1:41" x14ac:dyDescent="0.25">
      <c r="A30" s="10" t="str">
        <f>IF(ISBLANK(Teilnehmer!A29),"",Teilnehmer!A29)</f>
        <v/>
      </c>
      <c r="B30" s="10" t="str">
        <f>IF(AND(ISBLANK(Teilnehmer!B29),ISBLANK(Teilnehmer!C29)),"",Teilnehmer!B29&amp;", "&amp;Teilnehmer!C29)</f>
        <v/>
      </c>
      <c r="C30" s="10" t="str">
        <f>IF(OR(ISBLANK(Teilnehmer!A29),ISBLANK(Teilnehmer!D29)),"",LEFT(Teilnehmer!A29,5)&amp;TEXT(Teilnehmer!D29,"0000"))</f>
        <v/>
      </c>
      <c r="D30" s="10" t="str">
        <f ca="1">Teilnehmer!G29</f>
        <v/>
      </c>
      <c r="E30" s="10" t="str">
        <f>IF(ISBLANK(Teilnehmer!H29),"",Teilnehmer!H29)</f>
        <v/>
      </c>
      <c r="F30" s="23"/>
      <c r="G30" s="23"/>
      <c r="H30" s="23"/>
      <c r="I30" s="23"/>
      <c r="J30" s="23"/>
      <c r="K30" s="10">
        <f t="shared" si="1"/>
        <v>0</v>
      </c>
      <c r="L30" s="23"/>
      <c r="M30" s="23"/>
      <c r="N30" s="23"/>
      <c r="O30" s="23"/>
      <c r="P30" s="23"/>
      <c r="Q30" s="10">
        <f t="shared" si="2"/>
        <v>0</v>
      </c>
      <c r="R30" s="23"/>
      <c r="S30" s="23"/>
      <c r="T30" s="23"/>
      <c r="U30" s="23"/>
      <c r="V30" s="23"/>
      <c r="W30" s="10">
        <f t="shared" si="3"/>
        <v>0</v>
      </c>
      <c r="X30" s="23"/>
      <c r="Y30" s="23"/>
      <c r="Z30" s="23"/>
      <c r="AA30" s="23"/>
      <c r="AB30" s="23"/>
      <c r="AC30" s="10">
        <f t="shared" si="4"/>
        <v>0</v>
      </c>
      <c r="AD30" s="23"/>
      <c r="AE30" s="23"/>
      <c r="AF30" s="23"/>
      <c r="AG30" s="23"/>
      <c r="AH30" s="23"/>
      <c r="AI30" s="10">
        <f t="shared" si="5"/>
        <v>0</v>
      </c>
      <c r="AJ30" s="21">
        <f t="shared" si="6"/>
        <v>0</v>
      </c>
      <c r="AK30" s="21">
        <f t="shared" si="7"/>
        <v>0</v>
      </c>
      <c r="AL30" s="21">
        <f t="shared" si="8"/>
        <v>0</v>
      </c>
      <c r="AM30" s="21">
        <f t="shared" si="9"/>
        <v>0</v>
      </c>
      <c r="AN30" s="21">
        <f t="shared" si="10"/>
        <v>0</v>
      </c>
      <c r="AO30" s="10">
        <f t="shared" si="11"/>
        <v>0</v>
      </c>
    </row>
    <row r="31" spans="1:41" x14ac:dyDescent="0.25">
      <c r="A31" s="10" t="str">
        <f>IF(ISBLANK(Teilnehmer!A30),"",Teilnehmer!A30)</f>
        <v/>
      </c>
      <c r="B31" s="10" t="str">
        <f>IF(AND(ISBLANK(Teilnehmer!B30),ISBLANK(Teilnehmer!C30)),"",Teilnehmer!B30&amp;", "&amp;Teilnehmer!C30)</f>
        <v/>
      </c>
      <c r="C31" s="10" t="str">
        <f>IF(OR(ISBLANK(Teilnehmer!A30),ISBLANK(Teilnehmer!D30)),"",LEFT(Teilnehmer!A30,5)&amp;TEXT(Teilnehmer!D30,"0000"))</f>
        <v/>
      </c>
      <c r="D31" s="10" t="str">
        <f ca="1">Teilnehmer!G30</f>
        <v/>
      </c>
      <c r="E31" s="10" t="str">
        <f>IF(ISBLANK(Teilnehmer!H30),"",Teilnehmer!H30)</f>
        <v/>
      </c>
      <c r="F31" s="23"/>
      <c r="G31" s="23"/>
      <c r="H31" s="23"/>
      <c r="I31" s="23"/>
      <c r="J31" s="23"/>
      <c r="K31" s="10">
        <f t="shared" si="1"/>
        <v>0</v>
      </c>
      <c r="L31" s="23"/>
      <c r="M31" s="23"/>
      <c r="N31" s="23"/>
      <c r="O31" s="23"/>
      <c r="P31" s="23"/>
      <c r="Q31" s="10">
        <f t="shared" si="2"/>
        <v>0</v>
      </c>
      <c r="R31" s="23"/>
      <c r="S31" s="23"/>
      <c r="T31" s="23"/>
      <c r="U31" s="23"/>
      <c r="V31" s="23"/>
      <c r="W31" s="10">
        <f t="shared" si="3"/>
        <v>0</v>
      </c>
      <c r="X31" s="23"/>
      <c r="Y31" s="23"/>
      <c r="Z31" s="23"/>
      <c r="AA31" s="23"/>
      <c r="AB31" s="23"/>
      <c r="AC31" s="10">
        <f t="shared" si="4"/>
        <v>0</v>
      </c>
      <c r="AD31" s="23"/>
      <c r="AE31" s="23"/>
      <c r="AF31" s="23"/>
      <c r="AG31" s="23"/>
      <c r="AH31" s="23"/>
      <c r="AI31" s="10">
        <f t="shared" si="5"/>
        <v>0</v>
      </c>
      <c r="AJ31" s="21">
        <f t="shared" si="6"/>
        <v>0</v>
      </c>
      <c r="AK31" s="21">
        <f t="shared" si="7"/>
        <v>0</v>
      </c>
      <c r="AL31" s="21">
        <f t="shared" si="8"/>
        <v>0</v>
      </c>
      <c r="AM31" s="21">
        <f t="shared" si="9"/>
        <v>0</v>
      </c>
      <c r="AN31" s="21">
        <f t="shared" si="10"/>
        <v>0</v>
      </c>
      <c r="AO31" s="10">
        <f t="shared" si="11"/>
        <v>0</v>
      </c>
    </row>
    <row r="32" spans="1:41" x14ac:dyDescent="0.25">
      <c r="A32" s="10" t="str">
        <f>IF(ISBLANK(Teilnehmer!A31),"",Teilnehmer!A31)</f>
        <v/>
      </c>
      <c r="B32" s="10" t="str">
        <f>IF(AND(ISBLANK(Teilnehmer!B31),ISBLANK(Teilnehmer!C31)),"",Teilnehmer!B31&amp;", "&amp;Teilnehmer!C31)</f>
        <v/>
      </c>
      <c r="C32" s="10" t="str">
        <f>IF(OR(ISBLANK(Teilnehmer!A31),ISBLANK(Teilnehmer!D31)),"",LEFT(Teilnehmer!A31,5)&amp;TEXT(Teilnehmer!D31,"0000"))</f>
        <v/>
      </c>
      <c r="D32" s="10" t="str">
        <f ca="1">Teilnehmer!G31</f>
        <v/>
      </c>
      <c r="E32" s="10" t="str">
        <f>IF(ISBLANK(Teilnehmer!H31),"",Teilnehmer!H31)</f>
        <v/>
      </c>
      <c r="F32" s="23"/>
      <c r="G32" s="23"/>
      <c r="H32" s="23"/>
      <c r="I32" s="23"/>
      <c r="J32" s="23"/>
      <c r="K32" s="10">
        <f t="shared" si="1"/>
        <v>0</v>
      </c>
      <c r="L32" s="23"/>
      <c r="M32" s="23"/>
      <c r="N32" s="23"/>
      <c r="O32" s="23"/>
      <c r="P32" s="23"/>
      <c r="Q32" s="10">
        <f t="shared" si="2"/>
        <v>0</v>
      </c>
      <c r="R32" s="23"/>
      <c r="S32" s="23"/>
      <c r="T32" s="23"/>
      <c r="U32" s="23"/>
      <c r="V32" s="23"/>
      <c r="W32" s="10">
        <f t="shared" si="3"/>
        <v>0</v>
      </c>
      <c r="X32" s="23"/>
      <c r="Y32" s="23"/>
      <c r="Z32" s="23"/>
      <c r="AA32" s="23"/>
      <c r="AB32" s="23"/>
      <c r="AC32" s="10">
        <f t="shared" si="4"/>
        <v>0</v>
      </c>
      <c r="AD32" s="23"/>
      <c r="AE32" s="23"/>
      <c r="AF32" s="23"/>
      <c r="AG32" s="23"/>
      <c r="AH32" s="23"/>
      <c r="AI32" s="10">
        <f t="shared" si="5"/>
        <v>0</v>
      </c>
      <c r="AJ32" s="21">
        <f t="shared" si="6"/>
        <v>0</v>
      </c>
      <c r="AK32" s="21">
        <f t="shared" si="7"/>
        <v>0</v>
      </c>
      <c r="AL32" s="21">
        <f t="shared" si="8"/>
        <v>0</v>
      </c>
      <c r="AM32" s="21">
        <f t="shared" si="9"/>
        <v>0</v>
      </c>
      <c r="AN32" s="21">
        <f t="shared" si="10"/>
        <v>0</v>
      </c>
      <c r="AO32" s="10">
        <f t="shared" si="11"/>
        <v>0</v>
      </c>
    </row>
    <row r="33" spans="1:41" x14ac:dyDescent="0.25">
      <c r="A33" s="10" t="str">
        <f>IF(ISBLANK(Teilnehmer!A32),"",Teilnehmer!A32)</f>
        <v/>
      </c>
      <c r="B33" s="10" t="str">
        <f>IF(AND(ISBLANK(Teilnehmer!B32),ISBLANK(Teilnehmer!C32)),"",Teilnehmer!B32&amp;", "&amp;Teilnehmer!C32)</f>
        <v/>
      </c>
      <c r="C33" s="10" t="str">
        <f>IF(OR(ISBLANK(Teilnehmer!A32),ISBLANK(Teilnehmer!D32)),"",LEFT(Teilnehmer!A32,5)&amp;TEXT(Teilnehmer!D32,"0000"))</f>
        <v/>
      </c>
      <c r="D33" s="10" t="str">
        <f ca="1">Teilnehmer!G32</f>
        <v/>
      </c>
      <c r="E33" s="10" t="str">
        <f>IF(ISBLANK(Teilnehmer!H32),"",Teilnehmer!H32)</f>
        <v/>
      </c>
      <c r="F33" s="23"/>
      <c r="G33" s="23"/>
      <c r="H33" s="23"/>
      <c r="I33" s="23"/>
      <c r="J33" s="23"/>
      <c r="K33" s="10">
        <f t="shared" si="1"/>
        <v>0</v>
      </c>
      <c r="L33" s="23"/>
      <c r="M33" s="23"/>
      <c r="N33" s="23"/>
      <c r="O33" s="23"/>
      <c r="P33" s="23"/>
      <c r="Q33" s="10">
        <f t="shared" si="2"/>
        <v>0</v>
      </c>
      <c r="R33" s="23"/>
      <c r="S33" s="23"/>
      <c r="T33" s="23"/>
      <c r="U33" s="23"/>
      <c r="V33" s="23"/>
      <c r="W33" s="10">
        <f t="shared" si="3"/>
        <v>0</v>
      </c>
      <c r="X33" s="23"/>
      <c r="Y33" s="23"/>
      <c r="Z33" s="23"/>
      <c r="AA33" s="23"/>
      <c r="AB33" s="23"/>
      <c r="AC33" s="10">
        <f t="shared" si="4"/>
        <v>0</v>
      </c>
      <c r="AD33" s="23"/>
      <c r="AE33" s="23"/>
      <c r="AF33" s="23"/>
      <c r="AG33" s="23"/>
      <c r="AH33" s="23"/>
      <c r="AI33" s="10">
        <f t="shared" si="5"/>
        <v>0</v>
      </c>
      <c r="AJ33" s="21">
        <f t="shared" si="6"/>
        <v>0</v>
      </c>
      <c r="AK33" s="21">
        <f t="shared" si="7"/>
        <v>0</v>
      </c>
      <c r="AL33" s="21">
        <f t="shared" si="8"/>
        <v>0</v>
      </c>
      <c r="AM33" s="21">
        <f t="shared" si="9"/>
        <v>0</v>
      </c>
      <c r="AN33" s="21">
        <f t="shared" si="10"/>
        <v>0</v>
      </c>
      <c r="AO33" s="10">
        <f t="shared" si="11"/>
        <v>0</v>
      </c>
    </row>
    <row r="34" spans="1:41" x14ac:dyDescent="0.25">
      <c r="A34" s="10" t="str">
        <f>IF(ISBLANK(Teilnehmer!A33),"",Teilnehmer!A33)</f>
        <v/>
      </c>
      <c r="B34" s="10" t="str">
        <f>IF(AND(ISBLANK(Teilnehmer!B33),ISBLANK(Teilnehmer!C33)),"",Teilnehmer!B33&amp;", "&amp;Teilnehmer!C33)</f>
        <v/>
      </c>
      <c r="C34" s="10" t="str">
        <f>IF(OR(ISBLANK(Teilnehmer!A33),ISBLANK(Teilnehmer!D33)),"",LEFT(Teilnehmer!A33,5)&amp;TEXT(Teilnehmer!D33,"0000"))</f>
        <v/>
      </c>
      <c r="D34" s="10" t="str">
        <f ca="1">Teilnehmer!G33</f>
        <v/>
      </c>
      <c r="E34" s="10" t="str">
        <f>IF(ISBLANK(Teilnehmer!H33),"",Teilnehmer!H33)</f>
        <v/>
      </c>
      <c r="F34" s="23"/>
      <c r="G34" s="23"/>
      <c r="H34" s="23"/>
      <c r="I34" s="23"/>
      <c r="J34" s="23"/>
      <c r="K34" s="10">
        <f t="shared" si="1"/>
        <v>0</v>
      </c>
      <c r="L34" s="23"/>
      <c r="M34" s="23"/>
      <c r="N34" s="23"/>
      <c r="O34" s="23"/>
      <c r="P34" s="23"/>
      <c r="Q34" s="10">
        <f t="shared" si="2"/>
        <v>0</v>
      </c>
      <c r="R34" s="23"/>
      <c r="S34" s="23"/>
      <c r="T34" s="23"/>
      <c r="U34" s="23"/>
      <c r="V34" s="23"/>
      <c r="W34" s="10">
        <f t="shared" si="3"/>
        <v>0</v>
      </c>
      <c r="X34" s="23"/>
      <c r="Y34" s="23"/>
      <c r="Z34" s="23"/>
      <c r="AA34" s="23"/>
      <c r="AB34" s="23"/>
      <c r="AC34" s="10">
        <f t="shared" si="4"/>
        <v>0</v>
      </c>
      <c r="AD34" s="23"/>
      <c r="AE34" s="23"/>
      <c r="AF34" s="23"/>
      <c r="AG34" s="23"/>
      <c r="AH34" s="23"/>
      <c r="AI34" s="10">
        <f t="shared" si="5"/>
        <v>0</v>
      </c>
      <c r="AJ34" s="21">
        <f t="shared" si="6"/>
        <v>0</v>
      </c>
      <c r="AK34" s="21">
        <f t="shared" si="7"/>
        <v>0</v>
      </c>
      <c r="AL34" s="21">
        <f t="shared" si="8"/>
        <v>0</v>
      </c>
      <c r="AM34" s="21">
        <f t="shared" si="9"/>
        <v>0</v>
      </c>
      <c r="AN34" s="21">
        <f t="shared" si="10"/>
        <v>0</v>
      </c>
      <c r="AO34" s="10">
        <f t="shared" si="11"/>
        <v>0</v>
      </c>
    </row>
    <row r="35" spans="1:41" x14ac:dyDescent="0.25">
      <c r="A35" s="10" t="str">
        <f>IF(ISBLANK(Teilnehmer!A34),"",Teilnehmer!A34)</f>
        <v/>
      </c>
      <c r="B35" s="10" t="str">
        <f>IF(AND(ISBLANK(Teilnehmer!B34),ISBLANK(Teilnehmer!C34)),"",Teilnehmer!B34&amp;", "&amp;Teilnehmer!C34)</f>
        <v/>
      </c>
      <c r="C35" s="10" t="str">
        <f>IF(OR(ISBLANK(Teilnehmer!A34),ISBLANK(Teilnehmer!D34)),"",LEFT(Teilnehmer!A34,5)&amp;TEXT(Teilnehmer!D34,"0000"))</f>
        <v/>
      </c>
      <c r="D35" s="10" t="str">
        <f ca="1">Teilnehmer!G34</f>
        <v/>
      </c>
      <c r="E35" s="10" t="str">
        <f>IF(ISBLANK(Teilnehmer!H34),"",Teilnehmer!H34)</f>
        <v/>
      </c>
      <c r="F35" s="23"/>
      <c r="G35" s="23"/>
      <c r="H35" s="23"/>
      <c r="I35" s="23"/>
      <c r="J35" s="23"/>
      <c r="K35" s="10">
        <f t="shared" si="1"/>
        <v>0</v>
      </c>
      <c r="L35" s="23"/>
      <c r="M35" s="23"/>
      <c r="N35" s="23"/>
      <c r="O35" s="23"/>
      <c r="P35" s="23"/>
      <c r="Q35" s="10">
        <f t="shared" si="2"/>
        <v>0</v>
      </c>
      <c r="R35" s="23"/>
      <c r="S35" s="23"/>
      <c r="T35" s="23"/>
      <c r="U35" s="23"/>
      <c r="V35" s="23"/>
      <c r="W35" s="10">
        <f t="shared" si="3"/>
        <v>0</v>
      </c>
      <c r="X35" s="23"/>
      <c r="Y35" s="23"/>
      <c r="Z35" s="23"/>
      <c r="AA35" s="23"/>
      <c r="AB35" s="23"/>
      <c r="AC35" s="10">
        <f t="shared" si="4"/>
        <v>0</v>
      </c>
      <c r="AD35" s="23"/>
      <c r="AE35" s="23"/>
      <c r="AF35" s="23"/>
      <c r="AG35" s="23"/>
      <c r="AH35" s="23"/>
      <c r="AI35" s="10">
        <f t="shared" si="5"/>
        <v>0</v>
      </c>
      <c r="AJ35" s="21">
        <f t="shared" si="6"/>
        <v>0</v>
      </c>
      <c r="AK35" s="21">
        <f t="shared" si="7"/>
        <v>0</v>
      </c>
      <c r="AL35" s="21">
        <f t="shared" si="8"/>
        <v>0</v>
      </c>
      <c r="AM35" s="21">
        <f t="shared" si="9"/>
        <v>0</v>
      </c>
      <c r="AN35" s="21">
        <f t="shared" si="10"/>
        <v>0</v>
      </c>
      <c r="AO35" s="10">
        <f t="shared" si="11"/>
        <v>0</v>
      </c>
    </row>
    <row r="36" spans="1:41" x14ac:dyDescent="0.25">
      <c r="A36" s="10" t="str">
        <f>IF(ISBLANK(Teilnehmer!A35),"",Teilnehmer!A35)</f>
        <v/>
      </c>
      <c r="B36" s="10" t="str">
        <f>IF(AND(ISBLANK(Teilnehmer!B35),ISBLANK(Teilnehmer!C35)),"",Teilnehmer!B35&amp;", "&amp;Teilnehmer!C35)</f>
        <v/>
      </c>
      <c r="C36" s="10" t="str">
        <f>IF(OR(ISBLANK(Teilnehmer!A35),ISBLANK(Teilnehmer!D35)),"",LEFT(Teilnehmer!A35,5)&amp;TEXT(Teilnehmer!D35,"0000"))</f>
        <v/>
      </c>
      <c r="D36" s="10" t="str">
        <f ca="1">Teilnehmer!G35</f>
        <v/>
      </c>
      <c r="E36" s="10" t="str">
        <f>IF(ISBLANK(Teilnehmer!H35),"",Teilnehmer!H35)</f>
        <v/>
      </c>
      <c r="F36" s="23"/>
      <c r="G36" s="23"/>
      <c r="H36" s="23"/>
      <c r="I36" s="23"/>
      <c r="J36" s="23"/>
      <c r="K36" s="10">
        <f t="shared" si="1"/>
        <v>0</v>
      </c>
      <c r="L36" s="23"/>
      <c r="M36" s="23"/>
      <c r="N36" s="23"/>
      <c r="O36" s="23"/>
      <c r="P36" s="23"/>
      <c r="Q36" s="10">
        <f t="shared" si="2"/>
        <v>0</v>
      </c>
      <c r="R36" s="23"/>
      <c r="S36" s="23"/>
      <c r="T36" s="23"/>
      <c r="U36" s="23"/>
      <c r="V36" s="23"/>
      <c r="W36" s="10">
        <f t="shared" si="3"/>
        <v>0</v>
      </c>
      <c r="X36" s="23"/>
      <c r="Y36" s="23"/>
      <c r="Z36" s="23"/>
      <c r="AA36" s="23"/>
      <c r="AB36" s="23"/>
      <c r="AC36" s="10">
        <f t="shared" si="4"/>
        <v>0</v>
      </c>
      <c r="AD36" s="23"/>
      <c r="AE36" s="23"/>
      <c r="AF36" s="23"/>
      <c r="AG36" s="23"/>
      <c r="AH36" s="23"/>
      <c r="AI36" s="10">
        <f t="shared" si="5"/>
        <v>0</v>
      </c>
      <c r="AJ36" s="21">
        <f t="shared" si="6"/>
        <v>0</v>
      </c>
      <c r="AK36" s="21">
        <f t="shared" si="7"/>
        <v>0</v>
      </c>
      <c r="AL36" s="21">
        <f t="shared" si="8"/>
        <v>0</v>
      </c>
      <c r="AM36" s="21">
        <f t="shared" si="9"/>
        <v>0</v>
      </c>
      <c r="AN36" s="21">
        <f t="shared" si="10"/>
        <v>0</v>
      </c>
      <c r="AO36" s="10">
        <f t="shared" si="11"/>
        <v>0</v>
      </c>
    </row>
    <row r="37" spans="1:41" x14ac:dyDescent="0.25">
      <c r="A37" s="10" t="str">
        <f>IF(ISBLANK(Teilnehmer!A36),"",Teilnehmer!A36)</f>
        <v/>
      </c>
      <c r="B37" s="10" t="str">
        <f>IF(AND(ISBLANK(Teilnehmer!B36),ISBLANK(Teilnehmer!C36)),"",Teilnehmer!B36&amp;", "&amp;Teilnehmer!C36)</f>
        <v/>
      </c>
      <c r="C37" s="10" t="str">
        <f>IF(OR(ISBLANK(Teilnehmer!A36),ISBLANK(Teilnehmer!D36)),"",LEFT(Teilnehmer!A36,5)&amp;TEXT(Teilnehmer!D36,"0000"))</f>
        <v/>
      </c>
      <c r="D37" s="10" t="str">
        <f ca="1">Teilnehmer!G36</f>
        <v/>
      </c>
      <c r="E37" s="10" t="str">
        <f>IF(ISBLANK(Teilnehmer!H36),"",Teilnehmer!H36)</f>
        <v/>
      </c>
      <c r="F37" s="23"/>
      <c r="G37" s="23"/>
      <c r="H37" s="23"/>
      <c r="I37" s="23"/>
      <c r="J37" s="23"/>
      <c r="K37" s="10">
        <f t="shared" si="1"/>
        <v>0</v>
      </c>
      <c r="L37" s="23"/>
      <c r="M37" s="23"/>
      <c r="N37" s="23"/>
      <c r="O37" s="23"/>
      <c r="P37" s="23"/>
      <c r="Q37" s="10">
        <f t="shared" si="2"/>
        <v>0</v>
      </c>
      <c r="R37" s="23"/>
      <c r="S37" s="23"/>
      <c r="T37" s="23"/>
      <c r="U37" s="23"/>
      <c r="V37" s="23"/>
      <c r="W37" s="10">
        <f t="shared" si="3"/>
        <v>0</v>
      </c>
      <c r="X37" s="23"/>
      <c r="Y37" s="23"/>
      <c r="Z37" s="23"/>
      <c r="AA37" s="23"/>
      <c r="AB37" s="23"/>
      <c r="AC37" s="10">
        <f t="shared" si="4"/>
        <v>0</v>
      </c>
      <c r="AD37" s="23"/>
      <c r="AE37" s="23"/>
      <c r="AF37" s="23"/>
      <c r="AG37" s="23"/>
      <c r="AH37" s="23"/>
      <c r="AI37" s="10">
        <f t="shared" si="5"/>
        <v>0</v>
      </c>
      <c r="AJ37" s="21">
        <f t="shared" si="6"/>
        <v>0</v>
      </c>
      <c r="AK37" s="21">
        <f t="shared" si="7"/>
        <v>0</v>
      </c>
      <c r="AL37" s="21">
        <f t="shared" si="8"/>
        <v>0</v>
      </c>
      <c r="AM37" s="21">
        <f t="shared" si="9"/>
        <v>0</v>
      </c>
      <c r="AN37" s="21">
        <f t="shared" si="10"/>
        <v>0</v>
      </c>
      <c r="AO37" s="10">
        <f t="shared" si="11"/>
        <v>0</v>
      </c>
    </row>
    <row r="38" spans="1:41" x14ac:dyDescent="0.25">
      <c r="A38" s="10" t="str">
        <f>IF(ISBLANK(Teilnehmer!A37),"",Teilnehmer!A37)</f>
        <v/>
      </c>
      <c r="B38" s="10" t="str">
        <f>IF(AND(ISBLANK(Teilnehmer!B37),ISBLANK(Teilnehmer!C37)),"",Teilnehmer!B37&amp;", "&amp;Teilnehmer!C37)</f>
        <v/>
      </c>
      <c r="C38" s="10" t="str">
        <f>IF(OR(ISBLANK(Teilnehmer!A37),ISBLANK(Teilnehmer!D37)),"",LEFT(Teilnehmer!A37,5)&amp;TEXT(Teilnehmer!D37,"0000"))</f>
        <v/>
      </c>
      <c r="D38" s="10" t="str">
        <f ca="1">Teilnehmer!G37</f>
        <v/>
      </c>
      <c r="E38" s="10" t="str">
        <f>IF(ISBLANK(Teilnehmer!H37),"",Teilnehmer!H37)</f>
        <v/>
      </c>
      <c r="F38" s="23"/>
      <c r="G38" s="23"/>
      <c r="H38" s="23"/>
      <c r="I38" s="23"/>
      <c r="J38" s="23"/>
      <c r="K38" s="10">
        <f t="shared" si="1"/>
        <v>0</v>
      </c>
      <c r="L38" s="23"/>
      <c r="M38" s="23"/>
      <c r="N38" s="23"/>
      <c r="O38" s="23"/>
      <c r="P38" s="23"/>
      <c r="Q38" s="10">
        <f t="shared" si="2"/>
        <v>0</v>
      </c>
      <c r="R38" s="23"/>
      <c r="S38" s="23"/>
      <c r="T38" s="23"/>
      <c r="U38" s="23"/>
      <c r="V38" s="23"/>
      <c r="W38" s="10">
        <f t="shared" si="3"/>
        <v>0</v>
      </c>
      <c r="X38" s="23"/>
      <c r="Y38" s="23"/>
      <c r="Z38" s="23"/>
      <c r="AA38" s="23"/>
      <c r="AB38" s="23"/>
      <c r="AC38" s="10">
        <f t="shared" si="4"/>
        <v>0</v>
      </c>
      <c r="AD38" s="23"/>
      <c r="AE38" s="23"/>
      <c r="AF38" s="23"/>
      <c r="AG38" s="23"/>
      <c r="AH38" s="23"/>
      <c r="AI38" s="10">
        <f t="shared" si="5"/>
        <v>0</v>
      </c>
      <c r="AJ38" s="21">
        <f t="shared" si="6"/>
        <v>0</v>
      </c>
      <c r="AK38" s="21">
        <f t="shared" si="7"/>
        <v>0</v>
      </c>
      <c r="AL38" s="21">
        <f t="shared" si="8"/>
        <v>0</v>
      </c>
      <c r="AM38" s="21">
        <f t="shared" si="9"/>
        <v>0</v>
      </c>
      <c r="AN38" s="21">
        <f t="shared" si="10"/>
        <v>0</v>
      </c>
      <c r="AO38" s="10">
        <f t="shared" si="11"/>
        <v>0</v>
      </c>
    </row>
    <row r="39" spans="1:41" x14ac:dyDescent="0.25">
      <c r="A39" s="10" t="str">
        <f>IF(ISBLANK(Teilnehmer!A38),"",Teilnehmer!A38)</f>
        <v/>
      </c>
      <c r="B39" s="10" t="str">
        <f>IF(AND(ISBLANK(Teilnehmer!B38),ISBLANK(Teilnehmer!C38)),"",Teilnehmer!B38&amp;", "&amp;Teilnehmer!C38)</f>
        <v/>
      </c>
      <c r="C39" s="10" t="str">
        <f>IF(OR(ISBLANK(Teilnehmer!A38),ISBLANK(Teilnehmer!D38)),"",LEFT(Teilnehmer!A38,5)&amp;TEXT(Teilnehmer!D38,"0000"))</f>
        <v/>
      </c>
      <c r="D39" s="10" t="str">
        <f ca="1">Teilnehmer!G38</f>
        <v/>
      </c>
      <c r="E39" s="10" t="str">
        <f>IF(ISBLANK(Teilnehmer!H38),"",Teilnehmer!H38)</f>
        <v/>
      </c>
      <c r="F39" s="23"/>
      <c r="G39" s="23"/>
      <c r="H39" s="23"/>
      <c r="I39" s="23"/>
      <c r="J39" s="23"/>
      <c r="K39" s="10">
        <f t="shared" si="1"/>
        <v>0</v>
      </c>
      <c r="L39" s="23"/>
      <c r="M39" s="23"/>
      <c r="N39" s="23"/>
      <c r="O39" s="23"/>
      <c r="P39" s="23"/>
      <c r="Q39" s="10">
        <f t="shared" si="2"/>
        <v>0</v>
      </c>
      <c r="R39" s="23"/>
      <c r="S39" s="23"/>
      <c r="T39" s="23"/>
      <c r="U39" s="23"/>
      <c r="V39" s="23"/>
      <c r="W39" s="10">
        <f t="shared" si="3"/>
        <v>0</v>
      </c>
      <c r="X39" s="23"/>
      <c r="Y39" s="23"/>
      <c r="Z39" s="23"/>
      <c r="AA39" s="23"/>
      <c r="AB39" s="23"/>
      <c r="AC39" s="10">
        <f t="shared" si="4"/>
        <v>0</v>
      </c>
      <c r="AD39" s="23"/>
      <c r="AE39" s="23"/>
      <c r="AF39" s="23"/>
      <c r="AG39" s="23"/>
      <c r="AH39" s="23"/>
      <c r="AI39" s="10">
        <f t="shared" si="5"/>
        <v>0</v>
      </c>
      <c r="AJ39" s="21">
        <f t="shared" si="6"/>
        <v>0</v>
      </c>
      <c r="AK39" s="21">
        <f t="shared" si="7"/>
        <v>0</v>
      </c>
      <c r="AL39" s="21">
        <f t="shared" si="8"/>
        <v>0</v>
      </c>
      <c r="AM39" s="21">
        <f t="shared" si="9"/>
        <v>0</v>
      </c>
      <c r="AN39" s="21">
        <f t="shared" si="10"/>
        <v>0</v>
      </c>
      <c r="AO39" s="10">
        <f t="shared" si="11"/>
        <v>0</v>
      </c>
    </row>
    <row r="40" spans="1:41" x14ac:dyDescent="0.25">
      <c r="A40" s="10" t="str">
        <f>IF(ISBLANK(Teilnehmer!A39),"",Teilnehmer!A39)</f>
        <v/>
      </c>
      <c r="B40" s="10" t="str">
        <f>IF(AND(ISBLANK(Teilnehmer!B39),ISBLANK(Teilnehmer!C39)),"",Teilnehmer!B39&amp;", "&amp;Teilnehmer!C39)</f>
        <v/>
      </c>
      <c r="C40" s="10" t="str">
        <f>IF(OR(ISBLANK(Teilnehmer!A39),ISBLANK(Teilnehmer!D39)),"",LEFT(Teilnehmer!A39,5)&amp;TEXT(Teilnehmer!D39,"0000"))</f>
        <v/>
      </c>
      <c r="D40" s="10" t="str">
        <f ca="1">Teilnehmer!G39</f>
        <v/>
      </c>
      <c r="E40" s="10" t="str">
        <f>IF(ISBLANK(Teilnehmer!H39),"",Teilnehmer!H39)</f>
        <v/>
      </c>
      <c r="F40" s="23"/>
      <c r="G40" s="23"/>
      <c r="H40" s="23"/>
      <c r="I40" s="23"/>
      <c r="J40" s="23"/>
      <c r="K40" s="10">
        <f t="shared" si="1"/>
        <v>0</v>
      </c>
      <c r="L40" s="23"/>
      <c r="M40" s="23"/>
      <c r="N40" s="23"/>
      <c r="O40" s="23"/>
      <c r="P40" s="23"/>
      <c r="Q40" s="10">
        <f t="shared" si="2"/>
        <v>0</v>
      </c>
      <c r="R40" s="23"/>
      <c r="S40" s="23"/>
      <c r="T40" s="23"/>
      <c r="U40" s="23"/>
      <c r="V40" s="23"/>
      <c r="W40" s="10">
        <f t="shared" si="3"/>
        <v>0</v>
      </c>
      <c r="X40" s="23"/>
      <c r="Y40" s="23"/>
      <c r="Z40" s="23"/>
      <c r="AA40" s="23"/>
      <c r="AB40" s="23"/>
      <c r="AC40" s="10">
        <f t="shared" si="4"/>
        <v>0</v>
      </c>
      <c r="AD40" s="23"/>
      <c r="AE40" s="23"/>
      <c r="AF40" s="23"/>
      <c r="AG40" s="23"/>
      <c r="AH40" s="23"/>
      <c r="AI40" s="10">
        <f t="shared" si="5"/>
        <v>0</v>
      </c>
      <c r="AJ40" s="21">
        <f t="shared" si="6"/>
        <v>0</v>
      </c>
      <c r="AK40" s="21">
        <f t="shared" si="7"/>
        <v>0</v>
      </c>
      <c r="AL40" s="21">
        <f t="shared" si="8"/>
        <v>0</v>
      </c>
      <c r="AM40" s="21">
        <f t="shared" si="9"/>
        <v>0</v>
      </c>
      <c r="AN40" s="21">
        <f t="shared" si="10"/>
        <v>0</v>
      </c>
      <c r="AO40" s="10">
        <f t="shared" si="11"/>
        <v>0</v>
      </c>
    </row>
    <row r="41" spans="1:41" x14ac:dyDescent="0.25">
      <c r="A41" s="10" t="str">
        <f>IF(ISBLANK(Teilnehmer!A40),"",Teilnehmer!A40)</f>
        <v/>
      </c>
      <c r="B41" s="10" t="str">
        <f>IF(AND(ISBLANK(Teilnehmer!B40),ISBLANK(Teilnehmer!C40)),"",Teilnehmer!B40&amp;", "&amp;Teilnehmer!C40)</f>
        <v/>
      </c>
      <c r="C41" s="10" t="str">
        <f>IF(OR(ISBLANK(Teilnehmer!A40),ISBLANK(Teilnehmer!D40)),"",LEFT(Teilnehmer!A40,5)&amp;TEXT(Teilnehmer!D40,"0000"))</f>
        <v/>
      </c>
      <c r="D41" s="10" t="str">
        <f ca="1">Teilnehmer!G40</f>
        <v/>
      </c>
      <c r="E41" s="10" t="str">
        <f>IF(ISBLANK(Teilnehmer!H40),"",Teilnehmer!H40)</f>
        <v/>
      </c>
      <c r="F41" s="23"/>
      <c r="G41" s="23"/>
      <c r="H41" s="23"/>
      <c r="I41" s="23"/>
      <c r="J41" s="23"/>
      <c r="K41" s="10">
        <f t="shared" si="1"/>
        <v>0</v>
      </c>
      <c r="L41" s="23"/>
      <c r="M41" s="23"/>
      <c r="N41" s="23"/>
      <c r="O41" s="23"/>
      <c r="P41" s="23"/>
      <c r="Q41" s="10">
        <f t="shared" si="2"/>
        <v>0</v>
      </c>
      <c r="R41" s="23"/>
      <c r="S41" s="23"/>
      <c r="T41" s="23"/>
      <c r="U41" s="23"/>
      <c r="V41" s="23"/>
      <c r="W41" s="10">
        <f t="shared" si="3"/>
        <v>0</v>
      </c>
      <c r="X41" s="23"/>
      <c r="Y41" s="23"/>
      <c r="Z41" s="23"/>
      <c r="AA41" s="23"/>
      <c r="AB41" s="23"/>
      <c r="AC41" s="10">
        <f t="shared" si="4"/>
        <v>0</v>
      </c>
      <c r="AD41" s="23"/>
      <c r="AE41" s="23"/>
      <c r="AF41" s="23"/>
      <c r="AG41" s="23"/>
      <c r="AH41" s="23"/>
      <c r="AI41" s="10">
        <f t="shared" si="5"/>
        <v>0</v>
      </c>
      <c r="AJ41" s="21">
        <f t="shared" si="6"/>
        <v>0</v>
      </c>
      <c r="AK41" s="21">
        <f t="shared" si="7"/>
        <v>0</v>
      </c>
      <c r="AL41" s="21">
        <f t="shared" si="8"/>
        <v>0</v>
      </c>
      <c r="AM41" s="21">
        <f t="shared" si="9"/>
        <v>0</v>
      </c>
      <c r="AN41" s="21">
        <f t="shared" si="10"/>
        <v>0</v>
      </c>
      <c r="AO41" s="10">
        <f t="shared" si="11"/>
        <v>0</v>
      </c>
    </row>
    <row r="42" spans="1:41" x14ac:dyDescent="0.25">
      <c r="A42" s="10" t="str">
        <f>IF(ISBLANK(Teilnehmer!A41),"",Teilnehmer!A41)</f>
        <v/>
      </c>
      <c r="B42" s="10" t="str">
        <f>IF(AND(ISBLANK(Teilnehmer!B41),ISBLANK(Teilnehmer!C41)),"",Teilnehmer!B41&amp;", "&amp;Teilnehmer!C41)</f>
        <v/>
      </c>
      <c r="C42" s="10" t="str">
        <f>IF(OR(ISBLANK(Teilnehmer!A41),ISBLANK(Teilnehmer!D41)),"",LEFT(Teilnehmer!A41,5)&amp;TEXT(Teilnehmer!D41,"0000"))</f>
        <v/>
      </c>
      <c r="D42" s="10" t="str">
        <f ca="1">Teilnehmer!G41</f>
        <v/>
      </c>
      <c r="E42" s="10" t="str">
        <f>IF(ISBLANK(Teilnehmer!H41),"",Teilnehmer!H41)</f>
        <v/>
      </c>
      <c r="F42" s="23"/>
      <c r="G42" s="23"/>
      <c r="H42" s="23"/>
      <c r="I42" s="23"/>
      <c r="J42" s="23"/>
      <c r="K42" s="10">
        <f t="shared" si="1"/>
        <v>0</v>
      </c>
      <c r="L42" s="23"/>
      <c r="M42" s="23"/>
      <c r="N42" s="23"/>
      <c r="O42" s="23"/>
      <c r="P42" s="23"/>
      <c r="Q42" s="10">
        <f t="shared" si="2"/>
        <v>0</v>
      </c>
      <c r="R42" s="23"/>
      <c r="S42" s="23"/>
      <c r="T42" s="23"/>
      <c r="U42" s="23"/>
      <c r="V42" s="23"/>
      <c r="W42" s="10">
        <f t="shared" si="3"/>
        <v>0</v>
      </c>
      <c r="X42" s="23"/>
      <c r="Y42" s="23"/>
      <c r="Z42" s="23"/>
      <c r="AA42" s="23"/>
      <c r="AB42" s="23"/>
      <c r="AC42" s="10">
        <f t="shared" si="4"/>
        <v>0</v>
      </c>
      <c r="AD42" s="23"/>
      <c r="AE42" s="23"/>
      <c r="AF42" s="23"/>
      <c r="AG42" s="23"/>
      <c r="AH42" s="23"/>
      <c r="AI42" s="10">
        <f t="shared" si="5"/>
        <v>0</v>
      </c>
      <c r="AJ42" s="21">
        <f t="shared" si="6"/>
        <v>0</v>
      </c>
      <c r="AK42" s="21">
        <f t="shared" si="7"/>
        <v>0</v>
      </c>
      <c r="AL42" s="21">
        <f t="shared" si="8"/>
        <v>0</v>
      </c>
      <c r="AM42" s="21">
        <f t="shared" si="9"/>
        <v>0</v>
      </c>
      <c r="AN42" s="21">
        <f t="shared" si="10"/>
        <v>0</v>
      </c>
      <c r="AO42" s="10">
        <f t="shared" si="11"/>
        <v>0</v>
      </c>
    </row>
    <row r="43" spans="1:41" x14ac:dyDescent="0.25">
      <c r="A43" s="10" t="str">
        <f>IF(ISBLANK(Teilnehmer!A42),"",Teilnehmer!A42)</f>
        <v/>
      </c>
      <c r="B43" s="10" t="str">
        <f>IF(AND(ISBLANK(Teilnehmer!B42),ISBLANK(Teilnehmer!C42)),"",Teilnehmer!B42&amp;", "&amp;Teilnehmer!C42)</f>
        <v/>
      </c>
      <c r="C43" s="10" t="str">
        <f>IF(OR(ISBLANK(Teilnehmer!A42),ISBLANK(Teilnehmer!D42)),"",LEFT(Teilnehmer!A42,5)&amp;TEXT(Teilnehmer!D42,"0000"))</f>
        <v/>
      </c>
      <c r="D43" s="10" t="str">
        <f ca="1">Teilnehmer!G42</f>
        <v/>
      </c>
      <c r="E43" s="10" t="str">
        <f>IF(ISBLANK(Teilnehmer!H42),"",Teilnehmer!H42)</f>
        <v/>
      </c>
      <c r="F43" s="23"/>
      <c r="G43" s="23"/>
      <c r="H43" s="23"/>
      <c r="I43" s="23"/>
      <c r="J43" s="23"/>
      <c r="K43" s="10">
        <f t="shared" si="1"/>
        <v>0</v>
      </c>
      <c r="L43" s="23"/>
      <c r="M43" s="23"/>
      <c r="N43" s="23"/>
      <c r="O43" s="23"/>
      <c r="P43" s="23"/>
      <c r="Q43" s="10">
        <f t="shared" si="2"/>
        <v>0</v>
      </c>
      <c r="R43" s="23"/>
      <c r="S43" s="23"/>
      <c r="T43" s="23"/>
      <c r="U43" s="23"/>
      <c r="V43" s="23"/>
      <c r="W43" s="10">
        <f t="shared" si="3"/>
        <v>0</v>
      </c>
      <c r="X43" s="23"/>
      <c r="Y43" s="23"/>
      <c r="Z43" s="23"/>
      <c r="AA43" s="23"/>
      <c r="AB43" s="23"/>
      <c r="AC43" s="10">
        <f t="shared" si="4"/>
        <v>0</v>
      </c>
      <c r="AD43" s="23"/>
      <c r="AE43" s="23"/>
      <c r="AF43" s="23"/>
      <c r="AG43" s="23"/>
      <c r="AH43" s="23"/>
      <c r="AI43" s="10">
        <f t="shared" si="5"/>
        <v>0</v>
      </c>
      <c r="AJ43" s="21">
        <f t="shared" si="6"/>
        <v>0</v>
      </c>
      <c r="AK43" s="21">
        <f t="shared" si="7"/>
        <v>0</v>
      </c>
      <c r="AL43" s="21">
        <f t="shared" si="8"/>
        <v>0</v>
      </c>
      <c r="AM43" s="21">
        <f t="shared" si="9"/>
        <v>0</v>
      </c>
      <c r="AN43" s="21">
        <f t="shared" si="10"/>
        <v>0</v>
      </c>
      <c r="AO43" s="10">
        <f t="shared" si="11"/>
        <v>0</v>
      </c>
    </row>
    <row r="44" spans="1:41" x14ac:dyDescent="0.25">
      <c r="A44" s="10" t="str">
        <f>IF(ISBLANK(Teilnehmer!A43),"",Teilnehmer!A43)</f>
        <v/>
      </c>
      <c r="B44" s="10" t="str">
        <f>IF(AND(ISBLANK(Teilnehmer!B43),ISBLANK(Teilnehmer!C43)),"",Teilnehmer!B43&amp;", "&amp;Teilnehmer!C43)</f>
        <v/>
      </c>
      <c r="C44" s="10" t="str">
        <f>IF(OR(ISBLANK(Teilnehmer!A43),ISBLANK(Teilnehmer!D43)),"",LEFT(Teilnehmer!A43,5)&amp;TEXT(Teilnehmer!D43,"0000"))</f>
        <v/>
      </c>
      <c r="D44" s="10" t="str">
        <f ca="1">Teilnehmer!G43</f>
        <v/>
      </c>
      <c r="E44" s="10" t="str">
        <f>IF(ISBLANK(Teilnehmer!H43),"",Teilnehmer!H43)</f>
        <v/>
      </c>
      <c r="F44" s="23"/>
      <c r="G44" s="23"/>
      <c r="H44" s="23"/>
      <c r="I44" s="23"/>
      <c r="J44" s="23"/>
      <c r="K44" s="10">
        <f t="shared" si="1"/>
        <v>0</v>
      </c>
      <c r="L44" s="23"/>
      <c r="M44" s="23"/>
      <c r="N44" s="23"/>
      <c r="O44" s="23"/>
      <c r="P44" s="23"/>
      <c r="Q44" s="10">
        <f t="shared" si="2"/>
        <v>0</v>
      </c>
      <c r="R44" s="23"/>
      <c r="S44" s="23"/>
      <c r="T44" s="23"/>
      <c r="U44" s="23"/>
      <c r="V44" s="23"/>
      <c r="W44" s="10">
        <f t="shared" si="3"/>
        <v>0</v>
      </c>
      <c r="X44" s="23"/>
      <c r="Y44" s="23"/>
      <c r="Z44" s="23"/>
      <c r="AA44" s="23"/>
      <c r="AB44" s="23"/>
      <c r="AC44" s="10">
        <f t="shared" si="4"/>
        <v>0</v>
      </c>
      <c r="AD44" s="23"/>
      <c r="AE44" s="23"/>
      <c r="AF44" s="23"/>
      <c r="AG44" s="23"/>
      <c r="AH44" s="23"/>
      <c r="AI44" s="10">
        <f t="shared" si="5"/>
        <v>0</v>
      </c>
      <c r="AJ44" s="21">
        <f t="shared" si="6"/>
        <v>0</v>
      </c>
      <c r="AK44" s="21">
        <f t="shared" si="7"/>
        <v>0</v>
      </c>
      <c r="AL44" s="21">
        <f t="shared" si="8"/>
        <v>0</v>
      </c>
      <c r="AM44" s="21">
        <f t="shared" si="9"/>
        <v>0</v>
      </c>
      <c r="AN44" s="21">
        <f t="shared" si="10"/>
        <v>0</v>
      </c>
      <c r="AO44" s="10">
        <f t="shared" si="11"/>
        <v>0</v>
      </c>
    </row>
    <row r="45" spans="1:41" x14ac:dyDescent="0.25">
      <c r="A45" s="10" t="str">
        <f>IF(ISBLANK(Teilnehmer!A44),"",Teilnehmer!A44)</f>
        <v/>
      </c>
      <c r="B45" s="10" t="str">
        <f>IF(AND(ISBLANK(Teilnehmer!B44),ISBLANK(Teilnehmer!C44)),"",Teilnehmer!B44&amp;", "&amp;Teilnehmer!C44)</f>
        <v/>
      </c>
      <c r="C45" s="10" t="str">
        <f>IF(OR(ISBLANK(Teilnehmer!A44),ISBLANK(Teilnehmer!D44)),"",LEFT(Teilnehmer!A44,5)&amp;TEXT(Teilnehmer!D44,"0000"))</f>
        <v/>
      </c>
      <c r="D45" s="10" t="str">
        <f ca="1">Teilnehmer!G44</f>
        <v/>
      </c>
      <c r="E45" s="10" t="str">
        <f>IF(ISBLANK(Teilnehmer!H44),"",Teilnehmer!H44)</f>
        <v/>
      </c>
      <c r="F45" s="23"/>
      <c r="G45" s="23"/>
      <c r="H45" s="23"/>
      <c r="I45" s="23"/>
      <c r="J45" s="23"/>
      <c r="K45" s="10">
        <f t="shared" si="1"/>
        <v>0</v>
      </c>
      <c r="L45" s="23"/>
      <c r="M45" s="23"/>
      <c r="N45" s="23"/>
      <c r="O45" s="23"/>
      <c r="P45" s="23"/>
      <c r="Q45" s="10">
        <f t="shared" si="2"/>
        <v>0</v>
      </c>
      <c r="R45" s="23"/>
      <c r="S45" s="23"/>
      <c r="T45" s="23"/>
      <c r="U45" s="23"/>
      <c r="V45" s="23"/>
      <c r="W45" s="10">
        <f t="shared" si="3"/>
        <v>0</v>
      </c>
      <c r="X45" s="23"/>
      <c r="Y45" s="23"/>
      <c r="Z45" s="23"/>
      <c r="AA45" s="23"/>
      <c r="AB45" s="23"/>
      <c r="AC45" s="10">
        <f t="shared" si="4"/>
        <v>0</v>
      </c>
      <c r="AD45" s="23"/>
      <c r="AE45" s="23"/>
      <c r="AF45" s="23"/>
      <c r="AG45" s="23"/>
      <c r="AH45" s="23"/>
      <c r="AI45" s="10">
        <f t="shared" si="5"/>
        <v>0</v>
      </c>
      <c r="AJ45" s="21">
        <f t="shared" si="6"/>
        <v>0</v>
      </c>
      <c r="AK45" s="21">
        <f t="shared" si="7"/>
        <v>0</v>
      </c>
      <c r="AL45" s="21">
        <f t="shared" si="8"/>
        <v>0</v>
      </c>
      <c r="AM45" s="21">
        <f t="shared" si="9"/>
        <v>0</v>
      </c>
      <c r="AN45" s="21">
        <f t="shared" si="10"/>
        <v>0</v>
      </c>
      <c r="AO45" s="10">
        <f t="shared" si="11"/>
        <v>0</v>
      </c>
    </row>
    <row r="46" spans="1:41" x14ac:dyDescent="0.25">
      <c r="A46" s="10" t="str">
        <f>IF(ISBLANK(Teilnehmer!A45),"",Teilnehmer!A45)</f>
        <v/>
      </c>
      <c r="B46" s="10" t="str">
        <f>IF(AND(ISBLANK(Teilnehmer!B45),ISBLANK(Teilnehmer!C45)),"",Teilnehmer!B45&amp;", "&amp;Teilnehmer!C45)</f>
        <v/>
      </c>
      <c r="C46" s="10" t="str">
        <f>IF(OR(ISBLANK(Teilnehmer!A45),ISBLANK(Teilnehmer!D45)),"",LEFT(Teilnehmer!A45,5)&amp;TEXT(Teilnehmer!D45,"0000"))</f>
        <v/>
      </c>
      <c r="D46" s="10" t="str">
        <f ca="1">Teilnehmer!G45</f>
        <v/>
      </c>
      <c r="E46" s="10" t="str">
        <f>IF(ISBLANK(Teilnehmer!H45),"",Teilnehmer!H45)</f>
        <v/>
      </c>
      <c r="F46" s="23"/>
      <c r="G46" s="23"/>
      <c r="H46" s="23"/>
      <c r="I46" s="23"/>
      <c r="J46" s="23"/>
      <c r="K46" s="10">
        <f t="shared" si="1"/>
        <v>0</v>
      </c>
      <c r="L46" s="23"/>
      <c r="M46" s="23"/>
      <c r="N46" s="23"/>
      <c r="O46" s="23"/>
      <c r="P46" s="23"/>
      <c r="Q46" s="10">
        <f t="shared" si="2"/>
        <v>0</v>
      </c>
      <c r="R46" s="23"/>
      <c r="S46" s="23"/>
      <c r="T46" s="23"/>
      <c r="U46" s="23"/>
      <c r="V46" s="23"/>
      <c r="W46" s="10">
        <f t="shared" si="3"/>
        <v>0</v>
      </c>
      <c r="X46" s="23"/>
      <c r="Y46" s="23"/>
      <c r="Z46" s="23"/>
      <c r="AA46" s="23"/>
      <c r="AB46" s="23"/>
      <c r="AC46" s="10">
        <f t="shared" si="4"/>
        <v>0</v>
      </c>
      <c r="AD46" s="23"/>
      <c r="AE46" s="23"/>
      <c r="AF46" s="23"/>
      <c r="AG46" s="23"/>
      <c r="AH46" s="23"/>
      <c r="AI46" s="10">
        <f t="shared" si="5"/>
        <v>0</v>
      </c>
      <c r="AJ46" s="21">
        <f t="shared" si="6"/>
        <v>0</v>
      </c>
      <c r="AK46" s="21">
        <f t="shared" si="7"/>
        <v>0</v>
      </c>
      <c r="AL46" s="21">
        <f t="shared" si="8"/>
        <v>0</v>
      </c>
      <c r="AM46" s="21">
        <f t="shared" si="9"/>
        <v>0</v>
      </c>
      <c r="AN46" s="21">
        <f t="shared" si="10"/>
        <v>0</v>
      </c>
      <c r="AO46" s="10">
        <f t="shared" si="11"/>
        <v>0</v>
      </c>
    </row>
    <row r="47" spans="1:41" x14ac:dyDescent="0.25">
      <c r="A47" s="10" t="str">
        <f>IF(ISBLANK(Teilnehmer!A46),"",Teilnehmer!A46)</f>
        <v/>
      </c>
      <c r="B47" s="10" t="str">
        <f>IF(AND(ISBLANK(Teilnehmer!B46),ISBLANK(Teilnehmer!C46)),"",Teilnehmer!B46&amp;", "&amp;Teilnehmer!C46)</f>
        <v/>
      </c>
      <c r="C47" s="10" t="str">
        <f>IF(OR(ISBLANK(Teilnehmer!A46),ISBLANK(Teilnehmer!D46)),"",LEFT(Teilnehmer!A46,5)&amp;TEXT(Teilnehmer!D46,"0000"))</f>
        <v/>
      </c>
      <c r="D47" s="10" t="str">
        <f ca="1">Teilnehmer!G46</f>
        <v/>
      </c>
      <c r="E47" s="10" t="str">
        <f>IF(ISBLANK(Teilnehmer!H46),"",Teilnehmer!H46)</f>
        <v/>
      </c>
      <c r="F47" s="23"/>
      <c r="G47" s="23"/>
      <c r="H47" s="23"/>
      <c r="I47" s="23"/>
      <c r="J47" s="23"/>
      <c r="K47" s="10">
        <f t="shared" si="1"/>
        <v>0</v>
      </c>
      <c r="L47" s="23"/>
      <c r="M47" s="23"/>
      <c r="N47" s="23"/>
      <c r="O47" s="23"/>
      <c r="P47" s="23"/>
      <c r="Q47" s="10">
        <f t="shared" si="2"/>
        <v>0</v>
      </c>
      <c r="R47" s="23"/>
      <c r="S47" s="23"/>
      <c r="T47" s="23"/>
      <c r="U47" s="23"/>
      <c r="V47" s="23"/>
      <c r="W47" s="10">
        <f t="shared" si="3"/>
        <v>0</v>
      </c>
      <c r="X47" s="23"/>
      <c r="Y47" s="23"/>
      <c r="Z47" s="23"/>
      <c r="AA47" s="23"/>
      <c r="AB47" s="23"/>
      <c r="AC47" s="10">
        <f t="shared" si="4"/>
        <v>0</v>
      </c>
      <c r="AD47" s="23"/>
      <c r="AE47" s="23"/>
      <c r="AF47" s="23"/>
      <c r="AG47" s="23"/>
      <c r="AH47" s="23"/>
      <c r="AI47" s="10">
        <f t="shared" si="5"/>
        <v>0</v>
      </c>
      <c r="AJ47" s="21">
        <f t="shared" si="6"/>
        <v>0</v>
      </c>
      <c r="AK47" s="21">
        <f t="shared" si="7"/>
        <v>0</v>
      </c>
      <c r="AL47" s="21">
        <f t="shared" si="8"/>
        <v>0</v>
      </c>
      <c r="AM47" s="21">
        <f t="shared" si="9"/>
        <v>0</v>
      </c>
      <c r="AN47" s="21">
        <f t="shared" si="10"/>
        <v>0</v>
      </c>
      <c r="AO47" s="10">
        <f t="shared" si="11"/>
        <v>0</v>
      </c>
    </row>
    <row r="48" spans="1:41" x14ac:dyDescent="0.25">
      <c r="A48" s="10" t="str">
        <f>IF(ISBLANK(Teilnehmer!A47),"",Teilnehmer!A47)</f>
        <v/>
      </c>
      <c r="B48" s="10" t="str">
        <f>IF(AND(ISBLANK(Teilnehmer!B47),ISBLANK(Teilnehmer!C47)),"",Teilnehmer!B47&amp;", "&amp;Teilnehmer!C47)</f>
        <v/>
      </c>
      <c r="C48" s="10" t="str">
        <f>IF(OR(ISBLANK(Teilnehmer!A47),ISBLANK(Teilnehmer!D47)),"",LEFT(Teilnehmer!A47,5)&amp;TEXT(Teilnehmer!D47,"0000"))</f>
        <v/>
      </c>
      <c r="D48" s="10" t="str">
        <f ca="1">Teilnehmer!G47</f>
        <v/>
      </c>
      <c r="E48" s="10" t="str">
        <f>IF(ISBLANK(Teilnehmer!H47),"",Teilnehmer!H47)</f>
        <v/>
      </c>
      <c r="F48" s="23"/>
      <c r="G48" s="23"/>
      <c r="H48" s="23"/>
      <c r="I48" s="23"/>
      <c r="J48" s="23"/>
      <c r="K48" s="10">
        <f t="shared" si="1"/>
        <v>0</v>
      </c>
      <c r="L48" s="23"/>
      <c r="M48" s="23"/>
      <c r="N48" s="23"/>
      <c r="O48" s="23"/>
      <c r="P48" s="23"/>
      <c r="Q48" s="10">
        <f t="shared" si="2"/>
        <v>0</v>
      </c>
      <c r="R48" s="23"/>
      <c r="S48" s="23"/>
      <c r="T48" s="23"/>
      <c r="U48" s="23"/>
      <c r="V48" s="23"/>
      <c r="W48" s="10">
        <f t="shared" si="3"/>
        <v>0</v>
      </c>
      <c r="X48" s="23"/>
      <c r="Y48" s="23"/>
      <c r="Z48" s="23"/>
      <c r="AA48" s="23"/>
      <c r="AB48" s="23"/>
      <c r="AC48" s="10">
        <f t="shared" si="4"/>
        <v>0</v>
      </c>
      <c r="AD48" s="23"/>
      <c r="AE48" s="23"/>
      <c r="AF48" s="23"/>
      <c r="AG48" s="23"/>
      <c r="AH48" s="23"/>
      <c r="AI48" s="10">
        <f t="shared" si="5"/>
        <v>0</v>
      </c>
      <c r="AJ48" s="21">
        <f t="shared" si="6"/>
        <v>0</v>
      </c>
      <c r="AK48" s="21">
        <f t="shared" si="7"/>
        <v>0</v>
      </c>
      <c r="AL48" s="21">
        <f t="shared" si="8"/>
        <v>0</v>
      </c>
      <c r="AM48" s="21">
        <f t="shared" si="9"/>
        <v>0</v>
      </c>
      <c r="AN48" s="21">
        <f t="shared" si="10"/>
        <v>0</v>
      </c>
      <c r="AO48" s="10">
        <f t="shared" si="11"/>
        <v>0</v>
      </c>
    </row>
    <row r="49" spans="1:41" x14ac:dyDescent="0.25">
      <c r="A49" s="10" t="str">
        <f>IF(ISBLANK(Teilnehmer!A48),"",Teilnehmer!A48)</f>
        <v/>
      </c>
      <c r="B49" s="10" t="str">
        <f>IF(AND(ISBLANK(Teilnehmer!B48),ISBLANK(Teilnehmer!C48)),"",Teilnehmer!B48&amp;", "&amp;Teilnehmer!C48)</f>
        <v/>
      </c>
      <c r="C49" s="10" t="str">
        <f>IF(OR(ISBLANK(Teilnehmer!A48),ISBLANK(Teilnehmer!D48)),"",LEFT(Teilnehmer!A48,5)&amp;TEXT(Teilnehmer!D48,"0000"))</f>
        <v/>
      </c>
      <c r="D49" s="10" t="str">
        <f ca="1">Teilnehmer!G48</f>
        <v/>
      </c>
      <c r="E49" s="10" t="str">
        <f>IF(ISBLANK(Teilnehmer!H48),"",Teilnehmer!H48)</f>
        <v/>
      </c>
      <c r="F49" s="23"/>
      <c r="G49" s="23"/>
      <c r="H49" s="23"/>
      <c r="I49" s="23"/>
      <c r="J49" s="23"/>
      <c r="K49" s="10">
        <f t="shared" si="1"/>
        <v>0</v>
      </c>
      <c r="L49" s="23"/>
      <c r="M49" s="23"/>
      <c r="N49" s="23"/>
      <c r="O49" s="23"/>
      <c r="P49" s="23"/>
      <c r="Q49" s="10">
        <f t="shared" si="2"/>
        <v>0</v>
      </c>
      <c r="R49" s="23"/>
      <c r="S49" s="23"/>
      <c r="T49" s="23"/>
      <c r="U49" s="23"/>
      <c r="V49" s="23"/>
      <c r="W49" s="10">
        <f t="shared" si="3"/>
        <v>0</v>
      </c>
      <c r="X49" s="23"/>
      <c r="Y49" s="23"/>
      <c r="Z49" s="23"/>
      <c r="AA49" s="23"/>
      <c r="AB49" s="23"/>
      <c r="AC49" s="10">
        <f t="shared" si="4"/>
        <v>0</v>
      </c>
      <c r="AD49" s="23"/>
      <c r="AE49" s="23"/>
      <c r="AF49" s="23"/>
      <c r="AG49" s="23"/>
      <c r="AH49" s="23"/>
      <c r="AI49" s="10">
        <f t="shared" si="5"/>
        <v>0</v>
      </c>
      <c r="AJ49" s="21">
        <f t="shared" si="6"/>
        <v>0</v>
      </c>
      <c r="AK49" s="21">
        <f t="shared" si="7"/>
        <v>0</v>
      </c>
      <c r="AL49" s="21">
        <f t="shared" si="8"/>
        <v>0</v>
      </c>
      <c r="AM49" s="21">
        <f t="shared" si="9"/>
        <v>0</v>
      </c>
      <c r="AN49" s="21">
        <f t="shared" si="10"/>
        <v>0</v>
      </c>
      <c r="AO49" s="10">
        <f t="shared" si="11"/>
        <v>0</v>
      </c>
    </row>
    <row r="50" spans="1:41" x14ac:dyDescent="0.25">
      <c r="A50" s="10" t="str">
        <f>IF(ISBLANK(Teilnehmer!A49),"",Teilnehmer!A49)</f>
        <v/>
      </c>
      <c r="B50" s="10" t="str">
        <f>IF(AND(ISBLANK(Teilnehmer!B49),ISBLANK(Teilnehmer!C49)),"",Teilnehmer!B49&amp;", "&amp;Teilnehmer!C49)</f>
        <v/>
      </c>
      <c r="C50" s="10" t="str">
        <f>IF(OR(ISBLANK(Teilnehmer!A49),ISBLANK(Teilnehmer!D49)),"",LEFT(Teilnehmer!A49,5)&amp;TEXT(Teilnehmer!D49,"0000"))</f>
        <v/>
      </c>
      <c r="D50" s="10" t="str">
        <f ca="1">Teilnehmer!G49</f>
        <v/>
      </c>
      <c r="E50" s="10" t="str">
        <f>IF(ISBLANK(Teilnehmer!H49),"",Teilnehmer!H49)</f>
        <v/>
      </c>
      <c r="F50" s="23"/>
      <c r="G50" s="23"/>
      <c r="H50" s="23"/>
      <c r="I50" s="23"/>
      <c r="J50" s="23"/>
      <c r="K50" s="10">
        <f t="shared" si="1"/>
        <v>0</v>
      </c>
      <c r="L50" s="23"/>
      <c r="M50" s="23"/>
      <c r="N50" s="23"/>
      <c r="O50" s="23"/>
      <c r="P50" s="23"/>
      <c r="Q50" s="10">
        <f t="shared" si="2"/>
        <v>0</v>
      </c>
      <c r="R50" s="23"/>
      <c r="S50" s="23"/>
      <c r="T50" s="23"/>
      <c r="U50" s="23"/>
      <c r="V50" s="23"/>
      <c r="W50" s="10">
        <f t="shared" si="3"/>
        <v>0</v>
      </c>
      <c r="X50" s="23"/>
      <c r="Y50" s="23"/>
      <c r="Z50" s="23"/>
      <c r="AA50" s="23"/>
      <c r="AB50" s="23"/>
      <c r="AC50" s="10">
        <f t="shared" si="4"/>
        <v>0</v>
      </c>
      <c r="AD50" s="23"/>
      <c r="AE50" s="23"/>
      <c r="AF50" s="23"/>
      <c r="AG50" s="23"/>
      <c r="AH50" s="23"/>
      <c r="AI50" s="10">
        <f t="shared" si="5"/>
        <v>0</v>
      </c>
      <c r="AJ50" s="21">
        <f t="shared" si="6"/>
        <v>0</v>
      </c>
      <c r="AK50" s="21">
        <f t="shared" si="7"/>
        <v>0</v>
      </c>
      <c r="AL50" s="21">
        <f t="shared" si="8"/>
        <v>0</v>
      </c>
      <c r="AM50" s="21">
        <f t="shared" si="9"/>
        <v>0</v>
      </c>
      <c r="AN50" s="21">
        <f t="shared" si="10"/>
        <v>0</v>
      </c>
      <c r="AO50" s="10">
        <f t="shared" si="11"/>
        <v>0</v>
      </c>
    </row>
    <row r="51" spans="1:41" x14ac:dyDescent="0.25">
      <c r="A51" s="10" t="str">
        <f>IF(ISBLANK(Teilnehmer!A50),"",Teilnehmer!A50)</f>
        <v/>
      </c>
      <c r="B51" s="10" t="str">
        <f>IF(AND(ISBLANK(Teilnehmer!B50),ISBLANK(Teilnehmer!C50)),"",Teilnehmer!B50&amp;", "&amp;Teilnehmer!C50)</f>
        <v/>
      </c>
      <c r="C51" s="10" t="str">
        <f>IF(OR(ISBLANK(Teilnehmer!A50),ISBLANK(Teilnehmer!D50)),"",LEFT(Teilnehmer!A50,5)&amp;TEXT(Teilnehmer!D50,"0000"))</f>
        <v/>
      </c>
      <c r="D51" s="10" t="str">
        <f ca="1">Teilnehmer!G50</f>
        <v/>
      </c>
      <c r="E51" s="10" t="str">
        <f>IF(ISBLANK(Teilnehmer!H50),"",Teilnehmer!H50)</f>
        <v/>
      </c>
      <c r="F51" s="23"/>
      <c r="G51" s="23"/>
      <c r="H51" s="23"/>
      <c r="I51" s="23"/>
      <c r="J51" s="23"/>
      <c r="K51" s="10">
        <f t="shared" si="1"/>
        <v>0</v>
      </c>
      <c r="L51" s="23"/>
      <c r="M51" s="23"/>
      <c r="N51" s="23"/>
      <c r="O51" s="23"/>
      <c r="P51" s="23"/>
      <c r="Q51" s="10">
        <f t="shared" si="2"/>
        <v>0</v>
      </c>
      <c r="R51" s="23"/>
      <c r="S51" s="23"/>
      <c r="T51" s="23"/>
      <c r="U51" s="23"/>
      <c r="V51" s="23"/>
      <c r="W51" s="10">
        <f t="shared" si="3"/>
        <v>0</v>
      </c>
      <c r="X51" s="23"/>
      <c r="Y51" s="23"/>
      <c r="Z51" s="23"/>
      <c r="AA51" s="23"/>
      <c r="AB51" s="23"/>
      <c r="AC51" s="10">
        <f t="shared" si="4"/>
        <v>0</v>
      </c>
      <c r="AD51" s="23"/>
      <c r="AE51" s="23"/>
      <c r="AF51" s="23"/>
      <c r="AG51" s="23"/>
      <c r="AH51" s="23"/>
      <c r="AI51" s="10">
        <f t="shared" si="5"/>
        <v>0</v>
      </c>
      <c r="AJ51" s="21">
        <f t="shared" si="6"/>
        <v>0</v>
      </c>
      <c r="AK51" s="21">
        <f t="shared" si="7"/>
        <v>0</v>
      </c>
      <c r="AL51" s="21">
        <f t="shared" si="8"/>
        <v>0</v>
      </c>
      <c r="AM51" s="21">
        <f t="shared" si="9"/>
        <v>0</v>
      </c>
      <c r="AN51" s="21">
        <f t="shared" si="10"/>
        <v>0</v>
      </c>
      <c r="AO51" s="10">
        <f t="shared" si="11"/>
        <v>0</v>
      </c>
    </row>
    <row r="52" spans="1:41" x14ac:dyDescent="0.25">
      <c r="A52" s="10" t="str">
        <f>IF(ISBLANK(Teilnehmer!A51),"",Teilnehmer!A51)</f>
        <v/>
      </c>
      <c r="B52" s="10" t="str">
        <f>IF(AND(ISBLANK(Teilnehmer!B51),ISBLANK(Teilnehmer!C51)),"",Teilnehmer!B51&amp;", "&amp;Teilnehmer!C51)</f>
        <v/>
      </c>
      <c r="C52" s="10" t="str">
        <f>IF(OR(ISBLANK(Teilnehmer!A51),ISBLANK(Teilnehmer!D51)),"",LEFT(Teilnehmer!A51,5)&amp;TEXT(Teilnehmer!D51,"0000"))</f>
        <v/>
      </c>
      <c r="D52" s="10" t="str">
        <f ca="1">Teilnehmer!G51</f>
        <v/>
      </c>
      <c r="E52" s="10" t="str">
        <f>IF(ISBLANK(Teilnehmer!H51),"",Teilnehmer!H51)</f>
        <v/>
      </c>
      <c r="F52" s="23"/>
      <c r="G52" s="23"/>
      <c r="H52" s="23"/>
      <c r="I52" s="23"/>
      <c r="J52" s="23"/>
      <c r="K52" s="10">
        <f t="shared" si="1"/>
        <v>0</v>
      </c>
      <c r="L52" s="23"/>
      <c r="M52" s="23"/>
      <c r="N52" s="23"/>
      <c r="O52" s="23"/>
      <c r="P52" s="23"/>
      <c r="Q52" s="10">
        <f t="shared" si="2"/>
        <v>0</v>
      </c>
      <c r="R52" s="23"/>
      <c r="S52" s="23"/>
      <c r="T52" s="23"/>
      <c r="U52" s="23"/>
      <c r="V52" s="23"/>
      <c r="W52" s="10">
        <f t="shared" si="3"/>
        <v>0</v>
      </c>
      <c r="X52" s="23"/>
      <c r="Y52" s="23"/>
      <c r="Z52" s="23"/>
      <c r="AA52" s="23"/>
      <c r="AB52" s="23"/>
      <c r="AC52" s="10">
        <f t="shared" si="4"/>
        <v>0</v>
      </c>
      <c r="AD52" s="23"/>
      <c r="AE52" s="23"/>
      <c r="AF52" s="23"/>
      <c r="AG52" s="23"/>
      <c r="AH52" s="23"/>
      <c r="AI52" s="10">
        <f t="shared" si="5"/>
        <v>0</v>
      </c>
      <c r="AJ52" s="21">
        <f t="shared" si="6"/>
        <v>0</v>
      </c>
      <c r="AK52" s="21">
        <f t="shared" si="7"/>
        <v>0</v>
      </c>
      <c r="AL52" s="21">
        <f t="shared" si="8"/>
        <v>0</v>
      </c>
      <c r="AM52" s="21">
        <f t="shared" si="9"/>
        <v>0</v>
      </c>
      <c r="AN52" s="21">
        <f t="shared" si="10"/>
        <v>0</v>
      </c>
      <c r="AO52" s="10">
        <f t="shared" si="11"/>
        <v>0</v>
      </c>
    </row>
    <row r="53" spans="1:41" x14ac:dyDescent="0.25">
      <c r="A53" s="10" t="str">
        <f>IF(ISBLANK(Teilnehmer!A52),"",Teilnehmer!A52)</f>
        <v/>
      </c>
      <c r="B53" s="10" t="str">
        <f>IF(AND(ISBLANK(Teilnehmer!B52),ISBLANK(Teilnehmer!C52)),"",Teilnehmer!B52&amp;", "&amp;Teilnehmer!C52)</f>
        <v/>
      </c>
      <c r="C53" s="10" t="str">
        <f>IF(OR(ISBLANK(Teilnehmer!A52),ISBLANK(Teilnehmer!D52)),"",LEFT(Teilnehmer!A52,5)&amp;TEXT(Teilnehmer!D52,"0000"))</f>
        <v/>
      </c>
      <c r="D53" s="10" t="str">
        <f ca="1">Teilnehmer!G52</f>
        <v/>
      </c>
      <c r="E53" s="10" t="str">
        <f>IF(ISBLANK(Teilnehmer!H52),"",Teilnehmer!H52)</f>
        <v/>
      </c>
      <c r="F53" s="23"/>
      <c r="G53" s="23"/>
      <c r="H53" s="23"/>
      <c r="I53" s="23"/>
      <c r="J53" s="23"/>
      <c r="K53" s="10">
        <f t="shared" si="1"/>
        <v>0</v>
      </c>
      <c r="L53" s="23"/>
      <c r="M53" s="23"/>
      <c r="N53" s="23"/>
      <c r="O53" s="23"/>
      <c r="P53" s="23"/>
      <c r="Q53" s="10">
        <f t="shared" si="2"/>
        <v>0</v>
      </c>
      <c r="R53" s="23"/>
      <c r="S53" s="23"/>
      <c r="T53" s="23"/>
      <c r="U53" s="23"/>
      <c r="V53" s="23"/>
      <c r="W53" s="10">
        <f t="shared" si="3"/>
        <v>0</v>
      </c>
      <c r="X53" s="23"/>
      <c r="Y53" s="23"/>
      <c r="Z53" s="23"/>
      <c r="AA53" s="23"/>
      <c r="AB53" s="23"/>
      <c r="AC53" s="10">
        <f t="shared" si="4"/>
        <v>0</v>
      </c>
      <c r="AD53" s="23"/>
      <c r="AE53" s="23"/>
      <c r="AF53" s="23"/>
      <c r="AG53" s="23"/>
      <c r="AH53" s="23"/>
      <c r="AI53" s="10">
        <f t="shared" si="5"/>
        <v>0</v>
      </c>
      <c r="AJ53" s="21">
        <f t="shared" si="6"/>
        <v>0</v>
      </c>
      <c r="AK53" s="21">
        <f t="shared" si="7"/>
        <v>0</v>
      </c>
      <c r="AL53" s="21">
        <f t="shared" si="8"/>
        <v>0</v>
      </c>
      <c r="AM53" s="21">
        <f t="shared" si="9"/>
        <v>0</v>
      </c>
      <c r="AN53" s="21">
        <f t="shared" si="10"/>
        <v>0</v>
      </c>
      <c r="AO53" s="10">
        <f t="shared" si="11"/>
        <v>0</v>
      </c>
    </row>
    <row r="54" spans="1:41" x14ac:dyDescent="0.25">
      <c r="A54" s="10" t="str">
        <f>IF(ISBLANK(Teilnehmer!A53),"",Teilnehmer!A53)</f>
        <v/>
      </c>
      <c r="B54" s="10" t="str">
        <f>IF(AND(ISBLANK(Teilnehmer!B53),ISBLANK(Teilnehmer!C53)),"",Teilnehmer!B53&amp;", "&amp;Teilnehmer!C53)</f>
        <v/>
      </c>
      <c r="C54" s="10" t="str">
        <f>IF(OR(ISBLANK(Teilnehmer!A53),ISBLANK(Teilnehmer!D53)),"",LEFT(Teilnehmer!A53,5)&amp;TEXT(Teilnehmer!D53,"0000"))</f>
        <v/>
      </c>
      <c r="D54" s="10" t="str">
        <f ca="1">Teilnehmer!G53</f>
        <v/>
      </c>
      <c r="E54" s="10" t="str">
        <f>IF(ISBLANK(Teilnehmer!H53),"",Teilnehmer!H53)</f>
        <v/>
      </c>
      <c r="F54" s="23"/>
      <c r="G54" s="23"/>
      <c r="H54" s="23"/>
      <c r="I54" s="23"/>
      <c r="J54" s="23"/>
      <c r="K54" s="10">
        <f t="shared" si="1"/>
        <v>0</v>
      </c>
      <c r="L54" s="23"/>
      <c r="M54" s="23"/>
      <c r="N54" s="23"/>
      <c r="O54" s="23"/>
      <c r="P54" s="23"/>
      <c r="Q54" s="10">
        <f t="shared" si="2"/>
        <v>0</v>
      </c>
      <c r="R54" s="23"/>
      <c r="S54" s="23"/>
      <c r="T54" s="23"/>
      <c r="U54" s="23"/>
      <c r="V54" s="23"/>
      <c r="W54" s="10">
        <f t="shared" si="3"/>
        <v>0</v>
      </c>
      <c r="X54" s="23"/>
      <c r="Y54" s="23"/>
      <c r="Z54" s="23"/>
      <c r="AA54" s="23"/>
      <c r="AB54" s="23"/>
      <c r="AC54" s="10">
        <f t="shared" si="4"/>
        <v>0</v>
      </c>
      <c r="AD54" s="23"/>
      <c r="AE54" s="23"/>
      <c r="AF54" s="23"/>
      <c r="AG54" s="23"/>
      <c r="AH54" s="23"/>
      <c r="AI54" s="10">
        <f t="shared" si="5"/>
        <v>0</v>
      </c>
      <c r="AJ54" s="21">
        <f t="shared" si="6"/>
        <v>0</v>
      </c>
      <c r="AK54" s="21">
        <f t="shared" si="7"/>
        <v>0</v>
      </c>
      <c r="AL54" s="21">
        <f t="shared" si="8"/>
        <v>0</v>
      </c>
      <c r="AM54" s="21">
        <f t="shared" si="9"/>
        <v>0</v>
      </c>
      <c r="AN54" s="21">
        <f t="shared" si="10"/>
        <v>0</v>
      </c>
      <c r="AO54" s="10">
        <f t="shared" si="11"/>
        <v>0</v>
      </c>
    </row>
    <row r="55" spans="1:41" x14ac:dyDescent="0.25">
      <c r="A55" s="10" t="str">
        <f>IF(ISBLANK(Teilnehmer!A54),"",Teilnehmer!A54)</f>
        <v/>
      </c>
      <c r="B55" s="10" t="str">
        <f>IF(AND(ISBLANK(Teilnehmer!B54),ISBLANK(Teilnehmer!C54)),"",Teilnehmer!B54&amp;", "&amp;Teilnehmer!C54)</f>
        <v/>
      </c>
      <c r="C55" s="10" t="str">
        <f>IF(OR(ISBLANK(Teilnehmer!A54),ISBLANK(Teilnehmer!D54)),"",LEFT(Teilnehmer!A54,5)&amp;TEXT(Teilnehmer!D54,"0000"))</f>
        <v/>
      </c>
      <c r="D55" s="10" t="str">
        <f ca="1">Teilnehmer!G54</f>
        <v/>
      </c>
      <c r="E55" s="10" t="str">
        <f>IF(ISBLANK(Teilnehmer!H54),"",Teilnehmer!H54)</f>
        <v/>
      </c>
      <c r="F55" s="23"/>
      <c r="G55" s="23"/>
      <c r="H55" s="23"/>
      <c r="I55" s="23"/>
      <c r="J55" s="23"/>
      <c r="K55" s="10">
        <f t="shared" si="1"/>
        <v>0</v>
      </c>
      <c r="L55" s="23"/>
      <c r="M55" s="23"/>
      <c r="N55" s="23"/>
      <c r="O55" s="23"/>
      <c r="P55" s="23"/>
      <c r="Q55" s="10">
        <f t="shared" si="2"/>
        <v>0</v>
      </c>
      <c r="R55" s="23"/>
      <c r="S55" s="23"/>
      <c r="T55" s="23"/>
      <c r="U55" s="23"/>
      <c r="V55" s="23"/>
      <c r="W55" s="10">
        <f t="shared" si="3"/>
        <v>0</v>
      </c>
      <c r="X55" s="23"/>
      <c r="Y55" s="23"/>
      <c r="Z55" s="23"/>
      <c r="AA55" s="23"/>
      <c r="AB55" s="23"/>
      <c r="AC55" s="10">
        <f t="shared" si="4"/>
        <v>0</v>
      </c>
      <c r="AD55" s="23"/>
      <c r="AE55" s="23"/>
      <c r="AF55" s="23"/>
      <c r="AG55" s="23"/>
      <c r="AH55" s="23"/>
      <c r="AI55" s="10">
        <f t="shared" si="5"/>
        <v>0</v>
      </c>
      <c r="AJ55" s="21">
        <f t="shared" si="6"/>
        <v>0</v>
      </c>
      <c r="AK55" s="21">
        <f t="shared" si="7"/>
        <v>0</v>
      </c>
      <c r="AL55" s="21">
        <f t="shared" si="8"/>
        <v>0</v>
      </c>
      <c r="AM55" s="21">
        <f t="shared" si="9"/>
        <v>0</v>
      </c>
      <c r="AN55" s="21">
        <f t="shared" si="10"/>
        <v>0</v>
      </c>
      <c r="AO55" s="10">
        <f t="shared" si="11"/>
        <v>0</v>
      </c>
    </row>
    <row r="56" spans="1:41" x14ac:dyDescent="0.25">
      <c r="A56" s="10" t="str">
        <f>IF(ISBLANK(Teilnehmer!A55),"",Teilnehmer!A55)</f>
        <v/>
      </c>
      <c r="B56" s="10" t="str">
        <f>IF(AND(ISBLANK(Teilnehmer!B55),ISBLANK(Teilnehmer!C55)),"",Teilnehmer!B55&amp;", "&amp;Teilnehmer!C55)</f>
        <v/>
      </c>
      <c r="C56" s="10" t="str">
        <f>IF(OR(ISBLANK(Teilnehmer!A55),ISBLANK(Teilnehmer!D55)),"",LEFT(Teilnehmer!A55,5)&amp;TEXT(Teilnehmer!D55,"0000"))</f>
        <v/>
      </c>
      <c r="D56" s="10" t="str">
        <f ca="1">Teilnehmer!G55</f>
        <v/>
      </c>
      <c r="E56" s="10" t="str">
        <f>IF(ISBLANK(Teilnehmer!H55),"",Teilnehmer!H55)</f>
        <v/>
      </c>
      <c r="F56" s="23"/>
      <c r="G56" s="23"/>
      <c r="H56" s="23"/>
      <c r="I56" s="23"/>
      <c r="J56" s="23"/>
      <c r="K56" s="10">
        <f t="shared" si="1"/>
        <v>0</v>
      </c>
      <c r="L56" s="23"/>
      <c r="M56" s="23"/>
      <c r="N56" s="23"/>
      <c r="O56" s="23"/>
      <c r="P56" s="23"/>
      <c r="Q56" s="10">
        <f t="shared" si="2"/>
        <v>0</v>
      </c>
      <c r="R56" s="23"/>
      <c r="S56" s="23"/>
      <c r="T56" s="23"/>
      <c r="U56" s="23"/>
      <c r="V56" s="23"/>
      <c r="W56" s="10">
        <f t="shared" si="3"/>
        <v>0</v>
      </c>
      <c r="X56" s="23"/>
      <c r="Y56" s="23"/>
      <c r="Z56" s="23"/>
      <c r="AA56" s="23"/>
      <c r="AB56" s="23"/>
      <c r="AC56" s="10">
        <f t="shared" si="4"/>
        <v>0</v>
      </c>
      <c r="AD56" s="23"/>
      <c r="AE56" s="23"/>
      <c r="AF56" s="23"/>
      <c r="AG56" s="23"/>
      <c r="AH56" s="23"/>
      <c r="AI56" s="10">
        <f t="shared" si="5"/>
        <v>0</v>
      </c>
      <c r="AJ56" s="21">
        <f t="shared" si="6"/>
        <v>0</v>
      </c>
      <c r="AK56" s="21">
        <f t="shared" si="7"/>
        <v>0</v>
      </c>
      <c r="AL56" s="21">
        <f t="shared" si="8"/>
        <v>0</v>
      </c>
      <c r="AM56" s="21">
        <f t="shared" si="9"/>
        <v>0</v>
      </c>
      <c r="AN56" s="21">
        <f t="shared" si="10"/>
        <v>0</v>
      </c>
      <c r="AO56" s="10">
        <f t="shared" si="11"/>
        <v>0</v>
      </c>
    </row>
    <row r="57" spans="1:41" x14ac:dyDescent="0.25">
      <c r="A57" s="10" t="str">
        <f>IF(ISBLANK(Teilnehmer!A56),"",Teilnehmer!A56)</f>
        <v/>
      </c>
      <c r="B57" s="10" t="str">
        <f>IF(AND(ISBLANK(Teilnehmer!B56),ISBLANK(Teilnehmer!C56)),"",Teilnehmer!B56&amp;", "&amp;Teilnehmer!C56)</f>
        <v/>
      </c>
      <c r="C57" s="10" t="str">
        <f>IF(OR(ISBLANK(Teilnehmer!A56),ISBLANK(Teilnehmer!D56)),"",LEFT(Teilnehmer!A56,5)&amp;TEXT(Teilnehmer!D56,"0000"))</f>
        <v/>
      </c>
      <c r="D57" s="10" t="str">
        <f ca="1">Teilnehmer!G56</f>
        <v/>
      </c>
      <c r="E57" s="10" t="str">
        <f>IF(ISBLANK(Teilnehmer!H56),"",Teilnehmer!H56)</f>
        <v/>
      </c>
      <c r="F57" s="23"/>
      <c r="G57" s="23"/>
      <c r="H57" s="23"/>
      <c r="I57" s="23"/>
      <c r="J57" s="23"/>
      <c r="K57" s="10">
        <f t="shared" si="1"/>
        <v>0</v>
      </c>
      <c r="L57" s="23"/>
      <c r="M57" s="23"/>
      <c r="N57" s="23"/>
      <c r="O57" s="23"/>
      <c r="P57" s="23"/>
      <c r="Q57" s="10">
        <f t="shared" si="2"/>
        <v>0</v>
      </c>
      <c r="R57" s="23"/>
      <c r="S57" s="23"/>
      <c r="T57" s="23"/>
      <c r="U57" s="23"/>
      <c r="V57" s="23"/>
      <c r="W57" s="10">
        <f t="shared" si="3"/>
        <v>0</v>
      </c>
      <c r="X57" s="23"/>
      <c r="Y57" s="23"/>
      <c r="Z57" s="23"/>
      <c r="AA57" s="23"/>
      <c r="AB57" s="23"/>
      <c r="AC57" s="10">
        <f t="shared" si="4"/>
        <v>0</v>
      </c>
      <c r="AD57" s="23"/>
      <c r="AE57" s="23"/>
      <c r="AF57" s="23"/>
      <c r="AG57" s="23"/>
      <c r="AH57" s="23"/>
      <c r="AI57" s="10">
        <f t="shared" si="5"/>
        <v>0</v>
      </c>
      <c r="AJ57" s="21">
        <f t="shared" si="6"/>
        <v>0</v>
      </c>
      <c r="AK57" s="21">
        <f t="shared" si="7"/>
        <v>0</v>
      </c>
      <c r="AL57" s="21">
        <f t="shared" si="8"/>
        <v>0</v>
      </c>
      <c r="AM57" s="21">
        <f t="shared" si="9"/>
        <v>0</v>
      </c>
      <c r="AN57" s="21">
        <f t="shared" si="10"/>
        <v>0</v>
      </c>
      <c r="AO57" s="10">
        <f t="shared" si="11"/>
        <v>0</v>
      </c>
    </row>
    <row r="58" spans="1:41" x14ac:dyDescent="0.25">
      <c r="A58" s="10" t="str">
        <f>IF(ISBLANK(Teilnehmer!A57),"",Teilnehmer!A57)</f>
        <v/>
      </c>
      <c r="B58" s="10" t="str">
        <f>IF(AND(ISBLANK(Teilnehmer!B57),ISBLANK(Teilnehmer!C57)),"",Teilnehmer!B57&amp;", "&amp;Teilnehmer!C57)</f>
        <v/>
      </c>
      <c r="C58" s="10" t="str">
        <f>IF(OR(ISBLANK(Teilnehmer!A57),ISBLANK(Teilnehmer!D57)),"",LEFT(Teilnehmer!A57,5)&amp;TEXT(Teilnehmer!D57,"0000"))</f>
        <v/>
      </c>
      <c r="D58" s="10" t="str">
        <f ca="1">Teilnehmer!G57</f>
        <v/>
      </c>
      <c r="E58" s="10" t="str">
        <f>IF(ISBLANK(Teilnehmer!H57),"",Teilnehmer!H57)</f>
        <v/>
      </c>
      <c r="F58" s="23"/>
      <c r="G58" s="23"/>
      <c r="H58" s="23"/>
      <c r="I58" s="23"/>
      <c r="J58" s="23"/>
      <c r="K58" s="10">
        <f t="shared" si="1"/>
        <v>0</v>
      </c>
      <c r="L58" s="23"/>
      <c r="M58" s="23"/>
      <c r="N58" s="23"/>
      <c r="O58" s="23"/>
      <c r="P58" s="23"/>
      <c r="Q58" s="10">
        <f t="shared" si="2"/>
        <v>0</v>
      </c>
      <c r="R58" s="23"/>
      <c r="S58" s="23"/>
      <c r="T58" s="23"/>
      <c r="U58" s="23"/>
      <c r="V58" s="23"/>
      <c r="W58" s="10">
        <f t="shared" si="3"/>
        <v>0</v>
      </c>
      <c r="X58" s="23"/>
      <c r="Y58" s="23"/>
      <c r="Z58" s="23"/>
      <c r="AA58" s="23"/>
      <c r="AB58" s="23"/>
      <c r="AC58" s="10">
        <f t="shared" si="4"/>
        <v>0</v>
      </c>
      <c r="AD58" s="23"/>
      <c r="AE58" s="23"/>
      <c r="AF58" s="23"/>
      <c r="AG58" s="23"/>
      <c r="AH58" s="23"/>
      <c r="AI58" s="10">
        <f t="shared" si="5"/>
        <v>0</v>
      </c>
      <c r="AJ58" s="21">
        <f t="shared" si="6"/>
        <v>0</v>
      </c>
      <c r="AK58" s="21">
        <f t="shared" si="7"/>
        <v>0</v>
      </c>
      <c r="AL58" s="21">
        <f t="shared" si="8"/>
        <v>0</v>
      </c>
      <c r="AM58" s="21">
        <f t="shared" si="9"/>
        <v>0</v>
      </c>
      <c r="AN58" s="21">
        <f t="shared" si="10"/>
        <v>0</v>
      </c>
      <c r="AO58" s="10">
        <f t="shared" si="11"/>
        <v>0</v>
      </c>
    </row>
    <row r="59" spans="1:41" x14ac:dyDescent="0.25">
      <c r="A59" s="10" t="str">
        <f>IF(ISBLANK(Teilnehmer!A58),"",Teilnehmer!A58)</f>
        <v/>
      </c>
      <c r="B59" s="10" t="str">
        <f>IF(AND(ISBLANK(Teilnehmer!B58),ISBLANK(Teilnehmer!C58)),"",Teilnehmer!B58&amp;", "&amp;Teilnehmer!C58)</f>
        <v/>
      </c>
      <c r="C59" s="10" t="str">
        <f>IF(OR(ISBLANK(Teilnehmer!A58),ISBLANK(Teilnehmer!D58)),"",LEFT(Teilnehmer!A58,5)&amp;TEXT(Teilnehmer!D58,"0000"))</f>
        <v/>
      </c>
      <c r="D59" s="10" t="str">
        <f ca="1">Teilnehmer!G58</f>
        <v/>
      </c>
      <c r="E59" s="10" t="str">
        <f>IF(ISBLANK(Teilnehmer!H58),"",Teilnehmer!H58)</f>
        <v/>
      </c>
      <c r="F59" s="23"/>
      <c r="G59" s="23"/>
      <c r="H59" s="23"/>
      <c r="I59" s="23"/>
      <c r="J59" s="23"/>
      <c r="K59" s="10">
        <f t="shared" si="1"/>
        <v>0</v>
      </c>
      <c r="L59" s="23"/>
      <c r="M59" s="23"/>
      <c r="N59" s="23"/>
      <c r="O59" s="23"/>
      <c r="P59" s="23"/>
      <c r="Q59" s="10">
        <f t="shared" si="2"/>
        <v>0</v>
      </c>
      <c r="R59" s="23"/>
      <c r="S59" s="23"/>
      <c r="T59" s="23"/>
      <c r="U59" s="23"/>
      <c r="V59" s="23"/>
      <c r="W59" s="10">
        <f t="shared" si="3"/>
        <v>0</v>
      </c>
      <c r="X59" s="23"/>
      <c r="Y59" s="23"/>
      <c r="Z59" s="23"/>
      <c r="AA59" s="23"/>
      <c r="AB59" s="23"/>
      <c r="AC59" s="10">
        <f t="shared" si="4"/>
        <v>0</v>
      </c>
      <c r="AD59" s="23"/>
      <c r="AE59" s="23"/>
      <c r="AF59" s="23"/>
      <c r="AG59" s="23"/>
      <c r="AH59" s="23"/>
      <c r="AI59" s="10">
        <f t="shared" si="5"/>
        <v>0</v>
      </c>
      <c r="AJ59" s="21">
        <f t="shared" si="6"/>
        <v>0</v>
      </c>
      <c r="AK59" s="21">
        <f t="shared" si="7"/>
        <v>0</v>
      </c>
      <c r="AL59" s="21">
        <f t="shared" si="8"/>
        <v>0</v>
      </c>
      <c r="AM59" s="21">
        <f t="shared" si="9"/>
        <v>0</v>
      </c>
      <c r="AN59" s="21">
        <f t="shared" si="10"/>
        <v>0</v>
      </c>
      <c r="AO59" s="10">
        <f t="shared" si="11"/>
        <v>0</v>
      </c>
    </row>
    <row r="60" spans="1:41" x14ac:dyDescent="0.25">
      <c r="A60" s="10" t="str">
        <f>IF(ISBLANK(Teilnehmer!A59),"",Teilnehmer!A59)</f>
        <v/>
      </c>
      <c r="B60" s="10" t="str">
        <f>IF(AND(ISBLANK(Teilnehmer!B59),ISBLANK(Teilnehmer!C59)),"",Teilnehmer!B59&amp;", "&amp;Teilnehmer!C59)</f>
        <v/>
      </c>
      <c r="C60" s="10" t="str">
        <f>IF(OR(ISBLANK(Teilnehmer!A59),ISBLANK(Teilnehmer!D59)),"",LEFT(Teilnehmer!A59,5)&amp;TEXT(Teilnehmer!D59,"0000"))</f>
        <v/>
      </c>
      <c r="D60" s="10" t="str">
        <f ca="1">Teilnehmer!G59</f>
        <v/>
      </c>
      <c r="E60" s="10" t="str">
        <f>IF(ISBLANK(Teilnehmer!H59),"",Teilnehmer!H59)</f>
        <v/>
      </c>
      <c r="F60" s="23"/>
      <c r="G60" s="23"/>
      <c r="H60" s="23"/>
      <c r="I60" s="23"/>
      <c r="J60" s="23"/>
      <c r="K60" s="10">
        <f t="shared" si="1"/>
        <v>0</v>
      </c>
      <c r="L60" s="23"/>
      <c r="M60" s="23"/>
      <c r="N60" s="23"/>
      <c r="O60" s="23"/>
      <c r="P60" s="23"/>
      <c r="Q60" s="10">
        <f t="shared" si="2"/>
        <v>0</v>
      </c>
      <c r="R60" s="23"/>
      <c r="S60" s="23"/>
      <c r="T60" s="23"/>
      <c r="U60" s="23"/>
      <c r="V60" s="23"/>
      <c r="W60" s="10">
        <f t="shared" si="3"/>
        <v>0</v>
      </c>
      <c r="X60" s="23"/>
      <c r="Y60" s="23"/>
      <c r="Z60" s="23"/>
      <c r="AA60" s="23"/>
      <c r="AB60" s="23"/>
      <c r="AC60" s="10">
        <f t="shared" si="4"/>
        <v>0</v>
      </c>
      <c r="AD60" s="23"/>
      <c r="AE60" s="23"/>
      <c r="AF60" s="23"/>
      <c r="AG60" s="23"/>
      <c r="AH60" s="23"/>
      <c r="AI60" s="10">
        <f t="shared" si="5"/>
        <v>0</v>
      </c>
      <c r="AJ60" s="21">
        <f t="shared" si="6"/>
        <v>0</v>
      </c>
      <c r="AK60" s="21">
        <f t="shared" si="7"/>
        <v>0</v>
      </c>
      <c r="AL60" s="21">
        <f t="shared" si="8"/>
        <v>0</v>
      </c>
      <c r="AM60" s="21">
        <f t="shared" si="9"/>
        <v>0</v>
      </c>
      <c r="AN60" s="21">
        <f t="shared" si="10"/>
        <v>0</v>
      </c>
      <c r="AO60" s="10">
        <f t="shared" si="11"/>
        <v>0</v>
      </c>
    </row>
    <row r="61" spans="1:41" x14ac:dyDescent="0.25">
      <c r="A61" s="10" t="str">
        <f>IF(ISBLANK(Teilnehmer!A60),"",Teilnehmer!A60)</f>
        <v/>
      </c>
      <c r="B61" s="10" t="str">
        <f>IF(AND(ISBLANK(Teilnehmer!B60),ISBLANK(Teilnehmer!C60)),"",Teilnehmer!B60&amp;", "&amp;Teilnehmer!C60)</f>
        <v/>
      </c>
      <c r="C61" s="10" t="str">
        <f>IF(OR(ISBLANK(Teilnehmer!A60),ISBLANK(Teilnehmer!D60)),"",LEFT(Teilnehmer!A60,5)&amp;TEXT(Teilnehmer!D60,"0000"))</f>
        <v/>
      </c>
      <c r="D61" s="10" t="str">
        <f ca="1">Teilnehmer!G60</f>
        <v/>
      </c>
      <c r="E61" s="10" t="str">
        <f>IF(ISBLANK(Teilnehmer!H60),"",Teilnehmer!H60)</f>
        <v/>
      </c>
      <c r="F61" s="23"/>
      <c r="G61" s="23"/>
      <c r="H61" s="23"/>
      <c r="I61" s="23"/>
      <c r="J61" s="23"/>
      <c r="K61" s="10">
        <f t="shared" si="1"/>
        <v>0</v>
      </c>
      <c r="L61" s="23"/>
      <c r="M61" s="23"/>
      <c r="N61" s="23"/>
      <c r="O61" s="23"/>
      <c r="P61" s="23"/>
      <c r="Q61" s="10">
        <f t="shared" si="2"/>
        <v>0</v>
      </c>
      <c r="R61" s="23"/>
      <c r="S61" s="23"/>
      <c r="T61" s="23"/>
      <c r="U61" s="23"/>
      <c r="V61" s="23"/>
      <c r="W61" s="10">
        <f t="shared" si="3"/>
        <v>0</v>
      </c>
      <c r="X61" s="23"/>
      <c r="Y61" s="23"/>
      <c r="Z61" s="23"/>
      <c r="AA61" s="23"/>
      <c r="AB61" s="23"/>
      <c r="AC61" s="10">
        <f t="shared" si="4"/>
        <v>0</v>
      </c>
      <c r="AD61" s="23"/>
      <c r="AE61" s="23"/>
      <c r="AF61" s="23"/>
      <c r="AG61" s="23"/>
      <c r="AH61" s="23"/>
      <c r="AI61" s="10">
        <f t="shared" si="5"/>
        <v>0</v>
      </c>
      <c r="AJ61" s="21">
        <f t="shared" si="6"/>
        <v>0</v>
      </c>
      <c r="AK61" s="21">
        <f t="shared" si="7"/>
        <v>0</v>
      </c>
      <c r="AL61" s="21">
        <f t="shared" si="8"/>
        <v>0</v>
      </c>
      <c r="AM61" s="21">
        <f t="shared" si="9"/>
        <v>0</v>
      </c>
      <c r="AN61" s="21">
        <f t="shared" si="10"/>
        <v>0</v>
      </c>
      <c r="AO61" s="10">
        <f t="shared" si="11"/>
        <v>0</v>
      </c>
    </row>
    <row r="62" spans="1:41" x14ac:dyDescent="0.25">
      <c r="A62" s="10" t="str">
        <f>IF(ISBLANK(Teilnehmer!A61),"",Teilnehmer!A61)</f>
        <v/>
      </c>
      <c r="B62" s="10" t="str">
        <f>IF(AND(ISBLANK(Teilnehmer!B61),ISBLANK(Teilnehmer!C61)),"",Teilnehmer!B61&amp;", "&amp;Teilnehmer!C61)</f>
        <v/>
      </c>
      <c r="C62" s="10" t="str">
        <f>IF(OR(ISBLANK(Teilnehmer!A61),ISBLANK(Teilnehmer!D61)),"",LEFT(Teilnehmer!A61,5)&amp;TEXT(Teilnehmer!D61,"0000"))</f>
        <v/>
      </c>
      <c r="D62" s="10" t="str">
        <f ca="1">Teilnehmer!G61</f>
        <v/>
      </c>
      <c r="E62" s="10" t="str">
        <f>IF(ISBLANK(Teilnehmer!H61),"",Teilnehmer!H61)</f>
        <v/>
      </c>
      <c r="F62" s="23"/>
      <c r="G62" s="23"/>
      <c r="H62" s="23"/>
      <c r="I62" s="23"/>
      <c r="J62" s="23"/>
      <c r="K62" s="10">
        <f t="shared" si="1"/>
        <v>0</v>
      </c>
      <c r="L62" s="23"/>
      <c r="M62" s="23"/>
      <c r="N62" s="23"/>
      <c r="O62" s="23"/>
      <c r="P62" s="23"/>
      <c r="Q62" s="10">
        <f t="shared" si="2"/>
        <v>0</v>
      </c>
      <c r="R62" s="23"/>
      <c r="S62" s="23"/>
      <c r="T62" s="23"/>
      <c r="U62" s="23"/>
      <c r="V62" s="23"/>
      <c r="W62" s="10">
        <f t="shared" si="3"/>
        <v>0</v>
      </c>
      <c r="X62" s="23"/>
      <c r="Y62" s="23"/>
      <c r="Z62" s="23"/>
      <c r="AA62" s="23"/>
      <c r="AB62" s="23"/>
      <c r="AC62" s="10">
        <f t="shared" si="4"/>
        <v>0</v>
      </c>
      <c r="AD62" s="23"/>
      <c r="AE62" s="23"/>
      <c r="AF62" s="23"/>
      <c r="AG62" s="23"/>
      <c r="AH62" s="23"/>
      <c r="AI62" s="10">
        <f t="shared" si="5"/>
        <v>0</v>
      </c>
      <c r="AJ62" s="21">
        <f t="shared" si="6"/>
        <v>0</v>
      </c>
      <c r="AK62" s="21">
        <f t="shared" si="7"/>
        <v>0</v>
      </c>
      <c r="AL62" s="21">
        <f t="shared" si="8"/>
        <v>0</v>
      </c>
      <c r="AM62" s="21">
        <f t="shared" si="9"/>
        <v>0</v>
      </c>
      <c r="AN62" s="21">
        <f t="shared" si="10"/>
        <v>0</v>
      </c>
      <c r="AO62" s="10">
        <f t="shared" si="11"/>
        <v>0</v>
      </c>
    </row>
    <row r="63" spans="1:41" x14ac:dyDescent="0.25">
      <c r="A63" s="10" t="str">
        <f>IF(ISBLANK(Teilnehmer!A62),"",Teilnehmer!A62)</f>
        <v/>
      </c>
      <c r="B63" s="10" t="str">
        <f>IF(AND(ISBLANK(Teilnehmer!B62),ISBLANK(Teilnehmer!C62)),"",Teilnehmer!B62&amp;", "&amp;Teilnehmer!C62)</f>
        <v/>
      </c>
      <c r="C63" s="10" t="str">
        <f>IF(OR(ISBLANK(Teilnehmer!A62),ISBLANK(Teilnehmer!D62)),"",LEFT(Teilnehmer!A62,5)&amp;TEXT(Teilnehmer!D62,"0000"))</f>
        <v/>
      </c>
      <c r="D63" s="10" t="str">
        <f ca="1">Teilnehmer!G62</f>
        <v/>
      </c>
      <c r="E63" s="10" t="str">
        <f>IF(ISBLANK(Teilnehmer!H62),"",Teilnehmer!H62)</f>
        <v/>
      </c>
      <c r="F63" s="23"/>
      <c r="G63" s="23"/>
      <c r="H63" s="23"/>
      <c r="I63" s="23"/>
      <c r="J63" s="23"/>
      <c r="K63" s="10">
        <f t="shared" si="1"/>
        <v>0</v>
      </c>
      <c r="L63" s="23"/>
      <c r="M63" s="23"/>
      <c r="N63" s="23"/>
      <c r="O63" s="23"/>
      <c r="P63" s="23"/>
      <c r="Q63" s="10">
        <f t="shared" si="2"/>
        <v>0</v>
      </c>
      <c r="R63" s="23"/>
      <c r="S63" s="23"/>
      <c r="T63" s="23"/>
      <c r="U63" s="23"/>
      <c r="V63" s="23"/>
      <c r="W63" s="10">
        <f t="shared" si="3"/>
        <v>0</v>
      </c>
      <c r="X63" s="23"/>
      <c r="Y63" s="23"/>
      <c r="Z63" s="23"/>
      <c r="AA63" s="23"/>
      <c r="AB63" s="23"/>
      <c r="AC63" s="10">
        <f t="shared" si="4"/>
        <v>0</v>
      </c>
      <c r="AD63" s="23"/>
      <c r="AE63" s="23"/>
      <c r="AF63" s="23"/>
      <c r="AG63" s="23"/>
      <c r="AH63" s="23"/>
      <c r="AI63" s="10">
        <f t="shared" si="5"/>
        <v>0</v>
      </c>
      <c r="AJ63" s="21">
        <f t="shared" si="6"/>
        <v>0</v>
      </c>
      <c r="AK63" s="21">
        <f t="shared" si="7"/>
        <v>0</v>
      </c>
      <c r="AL63" s="21">
        <f t="shared" si="8"/>
        <v>0</v>
      </c>
      <c r="AM63" s="21">
        <f t="shared" si="9"/>
        <v>0</v>
      </c>
      <c r="AN63" s="21">
        <f t="shared" si="10"/>
        <v>0</v>
      </c>
      <c r="AO63" s="10">
        <f t="shared" si="11"/>
        <v>0</v>
      </c>
    </row>
    <row r="64" spans="1:41" x14ac:dyDescent="0.25">
      <c r="A64" s="10" t="str">
        <f>IF(ISBLANK(Teilnehmer!A63),"",Teilnehmer!A63)</f>
        <v/>
      </c>
      <c r="B64" s="10" t="str">
        <f>IF(AND(ISBLANK(Teilnehmer!B63),ISBLANK(Teilnehmer!C63)),"",Teilnehmer!B63&amp;", "&amp;Teilnehmer!C63)</f>
        <v/>
      </c>
      <c r="C64" s="10" t="str">
        <f>IF(OR(ISBLANK(Teilnehmer!A63),ISBLANK(Teilnehmer!D63)),"",LEFT(Teilnehmer!A63,5)&amp;TEXT(Teilnehmer!D63,"0000"))</f>
        <v/>
      </c>
      <c r="D64" s="10" t="str">
        <f ca="1">Teilnehmer!G63</f>
        <v/>
      </c>
      <c r="E64" s="10" t="str">
        <f>IF(ISBLANK(Teilnehmer!H63),"",Teilnehmer!H63)</f>
        <v/>
      </c>
      <c r="F64" s="23"/>
      <c r="G64" s="23"/>
      <c r="H64" s="23"/>
      <c r="I64" s="23"/>
      <c r="J64" s="23"/>
      <c r="K64" s="10">
        <f t="shared" si="1"/>
        <v>0</v>
      </c>
      <c r="L64" s="23"/>
      <c r="M64" s="23"/>
      <c r="N64" s="23"/>
      <c r="O64" s="23"/>
      <c r="P64" s="23"/>
      <c r="Q64" s="10">
        <f t="shared" si="2"/>
        <v>0</v>
      </c>
      <c r="R64" s="23"/>
      <c r="S64" s="23"/>
      <c r="T64" s="23"/>
      <c r="U64" s="23"/>
      <c r="V64" s="23"/>
      <c r="W64" s="10">
        <f t="shared" si="3"/>
        <v>0</v>
      </c>
      <c r="X64" s="23"/>
      <c r="Y64" s="23"/>
      <c r="Z64" s="23"/>
      <c r="AA64" s="23"/>
      <c r="AB64" s="23"/>
      <c r="AC64" s="10">
        <f t="shared" si="4"/>
        <v>0</v>
      </c>
      <c r="AD64" s="23"/>
      <c r="AE64" s="23"/>
      <c r="AF64" s="23"/>
      <c r="AG64" s="23"/>
      <c r="AH64" s="23"/>
      <c r="AI64" s="10">
        <f t="shared" si="5"/>
        <v>0</v>
      </c>
      <c r="AJ64" s="21">
        <f t="shared" si="6"/>
        <v>0</v>
      </c>
      <c r="AK64" s="21">
        <f t="shared" si="7"/>
        <v>0</v>
      </c>
      <c r="AL64" s="21">
        <f t="shared" si="8"/>
        <v>0</v>
      </c>
      <c r="AM64" s="21">
        <f t="shared" si="9"/>
        <v>0</v>
      </c>
      <c r="AN64" s="21">
        <f t="shared" si="10"/>
        <v>0</v>
      </c>
      <c r="AO64" s="10">
        <f t="shared" si="11"/>
        <v>0</v>
      </c>
    </row>
    <row r="65" spans="1:41" x14ac:dyDescent="0.25">
      <c r="A65" s="10" t="str">
        <f>IF(ISBLANK(Teilnehmer!A64),"",Teilnehmer!A64)</f>
        <v/>
      </c>
      <c r="B65" s="10" t="str">
        <f>IF(AND(ISBLANK(Teilnehmer!B64),ISBLANK(Teilnehmer!C64)),"",Teilnehmer!B64&amp;", "&amp;Teilnehmer!C64)</f>
        <v/>
      </c>
      <c r="C65" s="10" t="str">
        <f>IF(OR(ISBLANK(Teilnehmer!A64),ISBLANK(Teilnehmer!D64)),"",LEFT(Teilnehmer!A64,5)&amp;TEXT(Teilnehmer!D64,"0000"))</f>
        <v/>
      </c>
      <c r="D65" s="10" t="str">
        <f ca="1">Teilnehmer!G64</f>
        <v/>
      </c>
      <c r="E65" s="10" t="str">
        <f>IF(ISBLANK(Teilnehmer!H64),"",Teilnehmer!H64)</f>
        <v/>
      </c>
      <c r="F65" s="23"/>
      <c r="G65" s="23"/>
      <c r="H65" s="23"/>
      <c r="I65" s="23"/>
      <c r="J65" s="23"/>
      <c r="K65" s="10">
        <f t="shared" si="1"/>
        <v>0</v>
      </c>
      <c r="L65" s="23"/>
      <c r="M65" s="23"/>
      <c r="N65" s="23"/>
      <c r="O65" s="23"/>
      <c r="P65" s="23"/>
      <c r="Q65" s="10">
        <f t="shared" si="2"/>
        <v>0</v>
      </c>
      <c r="R65" s="23"/>
      <c r="S65" s="23"/>
      <c r="T65" s="23"/>
      <c r="U65" s="23"/>
      <c r="V65" s="23"/>
      <c r="W65" s="10">
        <f t="shared" si="3"/>
        <v>0</v>
      </c>
      <c r="X65" s="23"/>
      <c r="Y65" s="23"/>
      <c r="Z65" s="23"/>
      <c r="AA65" s="23"/>
      <c r="AB65" s="23"/>
      <c r="AC65" s="10">
        <f t="shared" si="4"/>
        <v>0</v>
      </c>
      <c r="AD65" s="23"/>
      <c r="AE65" s="23"/>
      <c r="AF65" s="23"/>
      <c r="AG65" s="23"/>
      <c r="AH65" s="23"/>
      <c r="AI65" s="10">
        <f t="shared" si="5"/>
        <v>0</v>
      </c>
      <c r="AJ65" s="21">
        <f t="shared" si="6"/>
        <v>0</v>
      </c>
      <c r="AK65" s="21">
        <f t="shared" si="7"/>
        <v>0</v>
      </c>
      <c r="AL65" s="21">
        <f t="shared" si="8"/>
        <v>0</v>
      </c>
      <c r="AM65" s="21">
        <f t="shared" si="9"/>
        <v>0</v>
      </c>
      <c r="AN65" s="21">
        <f t="shared" si="10"/>
        <v>0</v>
      </c>
      <c r="AO65" s="10">
        <f t="shared" si="11"/>
        <v>0</v>
      </c>
    </row>
    <row r="66" spans="1:41" x14ac:dyDescent="0.25">
      <c r="A66" s="10" t="str">
        <f>IF(ISBLANK(Teilnehmer!A65),"",Teilnehmer!A65)</f>
        <v/>
      </c>
      <c r="B66" s="10" t="str">
        <f>IF(AND(ISBLANK(Teilnehmer!B65),ISBLANK(Teilnehmer!C65)),"",Teilnehmer!B65&amp;", "&amp;Teilnehmer!C65)</f>
        <v/>
      </c>
      <c r="C66" s="10" t="str">
        <f>IF(OR(ISBLANK(Teilnehmer!A65),ISBLANK(Teilnehmer!D65)),"",LEFT(Teilnehmer!A65,5)&amp;TEXT(Teilnehmer!D65,"0000"))</f>
        <v/>
      </c>
      <c r="D66" s="10" t="str">
        <f ca="1">Teilnehmer!G65</f>
        <v/>
      </c>
      <c r="E66" s="10" t="str">
        <f>IF(ISBLANK(Teilnehmer!H65),"",Teilnehmer!H65)</f>
        <v/>
      </c>
      <c r="F66" s="23"/>
      <c r="G66" s="23"/>
      <c r="H66" s="23"/>
      <c r="I66" s="23"/>
      <c r="J66" s="23"/>
      <c r="K66" s="10">
        <f t="shared" si="1"/>
        <v>0</v>
      </c>
      <c r="L66" s="23"/>
      <c r="M66" s="23"/>
      <c r="N66" s="23"/>
      <c r="O66" s="23"/>
      <c r="P66" s="23"/>
      <c r="Q66" s="10">
        <f t="shared" si="2"/>
        <v>0</v>
      </c>
      <c r="R66" s="23"/>
      <c r="S66" s="23"/>
      <c r="T66" s="23"/>
      <c r="U66" s="23"/>
      <c r="V66" s="23"/>
      <c r="W66" s="10">
        <f t="shared" si="3"/>
        <v>0</v>
      </c>
      <c r="X66" s="23"/>
      <c r="Y66" s="23"/>
      <c r="Z66" s="23"/>
      <c r="AA66" s="23"/>
      <c r="AB66" s="23"/>
      <c r="AC66" s="10">
        <f t="shared" si="4"/>
        <v>0</v>
      </c>
      <c r="AD66" s="23"/>
      <c r="AE66" s="23"/>
      <c r="AF66" s="23"/>
      <c r="AG66" s="23"/>
      <c r="AH66" s="23"/>
      <c r="AI66" s="10">
        <f t="shared" si="5"/>
        <v>0</v>
      </c>
      <c r="AJ66" s="21">
        <f t="shared" si="6"/>
        <v>0</v>
      </c>
      <c r="AK66" s="21">
        <f t="shared" si="7"/>
        <v>0</v>
      </c>
      <c r="AL66" s="21">
        <f t="shared" si="8"/>
        <v>0</v>
      </c>
      <c r="AM66" s="21">
        <f t="shared" si="9"/>
        <v>0</v>
      </c>
      <c r="AN66" s="21">
        <f t="shared" si="10"/>
        <v>0</v>
      </c>
      <c r="AO66" s="10">
        <f t="shared" si="11"/>
        <v>0</v>
      </c>
    </row>
    <row r="67" spans="1:41" x14ac:dyDescent="0.25">
      <c r="A67" s="10" t="str">
        <f>IF(ISBLANK(Teilnehmer!A66),"",Teilnehmer!A66)</f>
        <v/>
      </c>
      <c r="B67" s="10" t="str">
        <f>IF(AND(ISBLANK(Teilnehmer!B66),ISBLANK(Teilnehmer!C66)),"",Teilnehmer!B66&amp;", "&amp;Teilnehmer!C66)</f>
        <v/>
      </c>
      <c r="C67" s="10" t="str">
        <f>IF(OR(ISBLANK(Teilnehmer!A66),ISBLANK(Teilnehmer!D66)),"",LEFT(Teilnehmer!A66,5)&amp;TEXT(Teilnehmer!D66,"0000"))</f>
        <v/>
      </c>
      <c r="D67" s="10" t="str">
        <f ca="1">Teilnehmer!G66</f>
        <v/>
      </c>
      <c r="E67" s="10" t="str">
        <f>IF(ISBLANK(Teilnehmer!H66),"",Teilnehmer!H66)</f>
        <v/>
      </c>
      <c r="F67" s="23"/>
      <c r="G67" s="23"/>
      <c r="H67" s="23"/>
      <c r="I67" s="23"/>
      <c r="J67" s="23"/>
      <c r="K67" s="10">
        <f t="shared" si="1"/>
        <v>0</v>
      </c>
      <c r="L67" s="23"/>
      <c r="M67" s="23"/>
      <c r="N67" s="23"/>
      <c r="O67" s="23"/>
      <c r="P67" s="23"/>
      <c r="Q67" s="10">
        <f t="shared" si="2"/>
        <v>0</v>
      </c>
      <c r="R67" s="23"/>
      <c r="S67" s="23"/>
      <c r="T67" s="23"/>
      <c r="U67" s="23"/>
      <c r="V67" s="23"/>
      <c r="W67" s="10">
        <f t="shared" si="3"/>
        <v>0</v>
      </c>
      <c r="X67" s="23"/>
      <c r="Y67" s="23"/>
      <c r="Z67" s="23"/>
      <c r="AA67" s="23"/>
      <c r="AB67" s="23"/>
      <c r="AC67" s="10">
        <f t="shared" si="4"/>
        <v>0</v>
      </c>
      <c r="AD67" s="23"/>
      <c r="AE67" s="23"/>
      <c r="AF67" s="23"/>
      <c r="AG67" s="23"/>
      <c r="AH67" s="23"/>
      <c r="AI67" s="10">
        <f t="shared" si="5"/>
        <v>0</v>
      </c>
      <c r="AJ67" s="21">
        <f t="shared" si="6"/>
        <v>0</v>
      </c>
      <c r="AK67" s="21">
        <f t="shared" si="7"/>
        <v>0</v>
      </c>
      <c r="AL67" s="21">
        <f t="shared" si="8"/>
        <v>0</v>
      </c>
      <c r="AM67" s="21">
        <f t="shared" si="9"/>
        <v>0</v>
      </c>
      <c r="AN67" s="21">
        <f t="shared" si="10"/>
        <v>0</v>
      </c>
      <c r="AO67" s="10">
        <f t="shared" si="11"/>
        <v>0</v>
      </c>
    </row>
    <row r="68" spans="1:41" x14ac:dyDescent="0.25">
      <c r="A68" s="10" t="str">
        <f>IF(ISBLANK(Teilnehmer!A67),"",Teilnehmer!A67)</f>
        <v/>
      </c>
      <c r="B68" s="10" t="str">
        <f>IF(AND(ISBLANK(Teilnehmer!B67),ISBLANK(Teilnehmer!C67)),"",Teilnehmer!B67&amp;", "&amp;Teilnehmer!C67)</f>
        <v/>
      </c>
      <c r="C68" s="10" t="str">
        <f>IF(OR(ISBLANK(Teilnehmer!A67),ISBLANK(Teilnehmer!D67)),"",LEFT(Teilnehmer!A67,5)&amp;TEXT(Teilnehmer!D67,"0000"))</f>
        <v/>
      </c>
      <c r="D68" s="10" t="str">
        <f ca="1">Teilnehmer!G67</f>
        <v/>
      </c>
      <c r="E68" s="10" t="str">
        <f>IF(ISBLANK(Teilnehmer!H67),"",Teilnehmer!H67)</f>
        <v/>
      </c>
      <c r="F68" s="23"/>
      <c r="G68" s="23"/>
      <c r="H68" s="23"/>
      <c r="I68" s="23"/>
      <c r="J68" s="23"/>
      <c r="K68" s="10">
        <f t="shared" ref="K68:K101" si="12">F68*10+G68*9+H68*8+I68*7+J68*6</f>
        <v>0</v>
      </c>
      <c r="L68" s="23"/>
      <c r="M68" s="23"/>
      <c r="N68" s="23"/>
      <c r="O68" s="23"/>
      <c r="P68" s="23"/>
      <c r="Q68" s="10">
        <f t="shared" ref="Q68:Q101" si="13">L68*10+M68*9+N68*8+O68*7+P68*6</f>
        <v>0</v>
      </c>
      <c r="R68" s="23"/>
      <c r="S68" s="23"/>
      <c r="T68" s="23"/>
      <c r="U68" s="23"/>
      <c r="V68" s="23"/>
      <c r="W68" s="10">
        <f t="shared" ref="W68:W101" si="14">R68*10+S68*9+T68*8+U68*7+V68*6</f>
        <v>0</v>
      </c>
      <c r="X68" s="23"/>
      <c r="Y68" s="23"/>
      <c r="Z68" s="23"/>
      <c r="AA68" s="23"/>
      <c r="AB68" s="23"/>
      <c r="AC68" s="10">
        <f t="shared" ref="AC68:AC101" si="15">X68*10+Y68*9+Z68*8+AA68*7+AB68*6</f>
        <v>0</v>
      </c>
      <c r="AD68" s="23"/>
      <c r="AE68" s="23"/>
      <c r="AF68" s="23"/>
      <c r="AG68" s="23"/>
      <c r="AH68" s="23"/>
      <c r="AI68" s="10">
        <f t="shared" ref="AI68:AI101" si="16">AD68*10+AE68*9+AF68*8+AG68*7+AH68*6</f>
        <v>0</v>
      </c>
      <c r="AJ68" s="21">
        <f t="shared" ref="AJ68:AJ101" si="17">F68+L68+R68+X68+AD68</f>
        <v>0</v>
      </c>
      <c r="AK68" s="21">
        <f t="shared" ref="AK68:AK101" si="18">G68+M68+S68+Y68+AE68</f>
        <v>0</v>
      </c>
      <c r="AL68" s="21">
        <f t="shared" ref="AL68:AL101" si="19">H68+N68+T68+Z68+AF68</f>
        <v>0</v>
      </c>
      <c r="AM68" s="21">
        <f t="shared" ref="AM68:AM101" si="20">I68+O68+U68+AA68+AG68</f>
        <v>0</v>
      </c>
      <c r="AN68" s="21">
        <f t="shared" ref="AN68:AN101" si="21">J68+P68+V68+AB68+AH68</f>
        <v>0</v>
      </c>
      <c r="AO68" s="10">
        <f t="shared" ref="AO68:AO101" si="22">AJ68*10+AK68*9+AL68*8+AM68*7+AN68*6</f>
        <v>0</v>
      </c>
    </row>
    <row r="69" spans="1:41" x14ac:dyDescent="0.25">
      <c r="A69" s="10" t="str">
        <f>IF(ISBLANK(Teilnehmer!A68),"",Teilnehmer!A68)</f>
        <v/>
      </c>
      <c r="B69" s="10" t="str">
        <f>IF(AND(ISBLANK(Teilnehmer!B68),ISBLANK(Teilnehmer!C68)),"",Teilnehmer!B68&amp;", "&amp;Teilnehmer!C68)</f>
        <v/>
      </c>
      <c r="C69" s="10" t="str">
        <f>IF(OR(ISBLANK(Teilnehmer!A68),ISBLANK(Teilnehmer!D68)),"",LEFT(Teilnehmer!A68,5)&amp;TEXT(Teilnehmer!D68,"0000"))</f>
        <v/>
      </c>
      <c r="D69" s="10" t="str">
        <f ca="1">Teilnehmer!G68</f>
        <v/>
      </c>
      <c r="E69" s="10" t="str">
        <f>IF(ISBLANK(Teilnehmer!H68),"",Teilnehmer!H68)</f>
        <v/>
      </c>
      <c r="F69" s="23"/>
      <c r="G69" s="23"/>
      <c r="H69" s="23"/>
      <c r="I69" s="23"/>
      <c r="J69" s="23"/>
      <c r="K69" s="10">
        <f t="shared" si="12"/>
        <v>0</v>
      </c>
      <c r="L69" s="23"/>
      <c r="M69" s="23"/>
      <c r="N69" s="23"/>
      <c r="O69" s="23"/>
      <c r="P69" s="23"/>
      <c r="Q69" s="10">
        <f t="shared" si="13"/>
        <v>0</v>
      </c>
      <c r="R69" s="23"/>
      <c r="S69" s="23"/>
      <c r="T69" s="23"/>
      <c r="U69" s="23"/>
      <c r="V69" s="23"/>
      <c r="W69" s="10">
        <f t="shared" si="14"/>
        <v>0</v>
      </c>
      <c r="X69" s="23"/>
      <c r="Y69" s="23"/>
      <c r="Z69" s="23"/>
      <c r="AA69" s="23"/>
      <c r="AB69" s="23"/>
      <c r="AC69" s="10">
        <f t="shared" si="15"/>
        <v>0</v>
      </c>
      <c r="AD69" s="23"/>
      <c r="AE69" s="23"/>
      <c r="AF69" s="23"/>
      <c r="AG69" s="23"/>
      <c r="AH69" s="23"/>
      <c r="AI69" s="10">
        <f t="shared" si="16"/>
        <v>0</v>
      </c>
      <c r="AJ69" s="21">
        <f t="shared" si="17"/>
        <v>0</v>
      </c>
      <c r="AK69" s="21">
        <f t="shared" si="18"/>
        <v>0</v>
      </c>
      <c r="AL69" s="21">
        <f t="shared" si="19"/>
        <v>0</v>
      </c>
      <c r="AM69" s="21">
        <f t="shared" si="20"/>
        <v>0</v>
      </c>
      <c r="AN69" s="21">
        <f t="shared" si="21"/>
        <v>0</v>
      </c>
      <c r="AO69" s="10">
        <f t="shared" si="22"/>
        <v>0</v>
      </c>
    </row>
    <row r="70" spans="1:41" x14ac:dyDescent="0.25">
      <c r="A70" s="10" t="str">
        <f>IF(ISBLANK(Teilnehmer!A69),"",Teilnehmer!A69)</f>
        <v/>
      </c>
      <c r="B70" s="10" t="str">
        <f>IF(AND(ISBLANK(Teilnehmer!B69),ISBLANK(Teilnehmer!C69)),"",Teilnehmer!B69&amp;", "&amp;Teilnehmer!C69)</f>
        <v/>
      </c>
      <c r="C70" s="10" t="str">
        <f>IF(OR(ISBLANK(Teilnehmer!A69),ISBLANK(Teilnehmer!D69)),"",LEFT(Teilnehmer!A69,5)&amp;TEXT(Teilnehmer!D69,"0000"))</f>
        <v/>
      </c>
      <c r="D70" s="10" t="str">
        <f ca="1">Teilnehmer!G69</f>
        <v/>
      </c>
      <c r="E70" s="10" t="str">
        <f>IF(ISBLANK(Teilnehmer!H69),"",Teilnehmer!H69)</f>
        <v/>
      </c>
      <c r="F70" s="23"/>
      <c r="G70" s="23"/>
      <c r="H70" s="23"/>
      <c r="I70" s="23"/>
      <c r="J70" s="23"/>
      <c r="K70" s="10">
        <f t="shared" si="12"/>
        <v>0</v>
      </c>
      <c r="L70" s="23"/>
      <c r="M70" s="23"/>
      <c r="N70" s="23"/>
      <c r="O70" s="23"/>
      <c r="P70" s="23"/>
      <c r="Q70" s="10">
        <f t="shared" si="13"/>
        <v>0</v>
      </c>
      <c r="R70" s="23"/>
      <c r="S70" s="23"/>
      <c r="T70" s="23"/>
      <c r="U70" s="23"/>
      <c r="V70" s="23"/>
      <c r="W70" s="10">
        <f t="shared" si="14"/>
        <v>0</v>
      </c>
      <c r="X70" s="23"/>
      <c r="Y70" s="23"/>
      <c r="Z70" s="23"/>
      <c r="AA70" s="23"/>
      <c r="AB70" s="23"/>
      <c r="AC70" s="10">
        <f t="shared" si="15"/>
        <v>0</v>
      </c>
      <c r="AD70" s="23"/>
      <c r="AE70" s="23"/>
      <c r="AF70" s="23"/>
      <c r="AG70" s="23"/>
      <c r="AH70" s="23"/>
      <c r="AI70" s="10">
        <f t="shared" si="16"/>
        <v>0</v>
      </c>
      <c r="AJ70" s="21">
        <f t="shared" si="17"/>
        <v>0</v>
      </c>
      <c r="AK70" s="21">
        <f t="shared" si="18"/>
        <v>0</v>
      </c>
      <c r="AL70" s="21">
        <f t="shared" si="19"/>
        <v>0</v>
      </c>
      <c r="AM70" s="21">
        <f t="shared" si="20"/>
        <v>0</v>
      </c>
      <c r="AN70" s="21">
        <f t="shared" si="21"/>
        <v>0</v>
      </c>
      <c r="AO70" s="10">
        <f t="shared" si="22"/>
        <v>0</v>
      </c>
    </row>
    <row r="71" spans="1:41" x14ac:dyDescent="0.25">
      <c r="A71" s="10" t="str">
        <f>IF(ISBLANK(Teilnehmer!A70),"",Teilnehmer!A70)</f>
        <v/>
      </c>
      <c r="B71" s="10" t="str">
        <f>IF(AND(ISBLANK(Teilnehmer!B70),ISBLANK(Teilnehmer!C70)),"",Teilnehmer!B70&amp;", "&amp;Teilnehmer!C70)</f>
        <v/>
      </c>
      <c r="C71" s="10" t="str">
        <f>IF(OR(ISBLANK(Teilnehmer!A70),ISBLANK(Teilnehmer!D70)),"",LEFT(Teilnehmer!A70,5)&amp;TEXT(Teilnehmer!D70,"0000"))</f>
        <v/>
      </c>
      <c r="D71" s="10" t="str">
        <f ca="1">Teilnehmer!G70</f>
        <v/>
      </c>
      <c r="E71" s="10" t="str">
        <f>IF(ISBLANK(Teilnehmer!H70),"",Teilnehmer!H70)</f>
        <v/>
      </c>
      <c r="F71" s="23"/>
      <c r="G71" s="23"/>
      <c r="H71" s="23"/>
      <c r="I71" s="23"/>
      <c r="J71" s="23"/>
      <c r="K71" s="10">
        <f t="shared" si="12"/>
        <v>0</v>
      </c>
      <c r="L71" s="23"/>
      <c r="M71" s="23"/>
      <c r="N71" s="23"/>
      <c r="O71" s="23"/>
      <c r="P71" s="23"/>
      <c r="Q71" s="10">
        <f t="shared" si="13"/>
        <v>0</v>
      </c>
      <c r="R71" s="23"/>
      <c r="S71" s="23"/>
      <c r="T71" s="23"/>
      <c r="U71" s="23"/>
      <c r="V71" s="23"/>
      <c r="W71" s="10">
        <f t="shared" si="14"/>
        <v>0</v>
      </c>
      <c r="X71" s="23"/>
      <c r="Y71" s="23"/>
      <c r="Z71" s="23"/>
      <c r="AA71" s="23"/>
      <c r="AB71" s="23"/>
      <c r="AC71" s="10">
        <f t="shared" si="15"/>
        <v>0</v>
      </c>
      <c r="AD71" s="23"/>
      <c r="AE71" s="23"/>
      <c r="AF71" s="23"/>
      <c r="AG71" s="23"/>
      <c r="AH71" s="23"/>
      <c r="AI71" s="10">
        <f t="shared" si="16"/>
        <v>0</v>
      </c>
      <c r="AJ71" s="21">
        <f t="shared" si="17"/>
        <v>0</v>
      </c>
      <c r="AK71" s="21">
        <f t="shared" si="18"/>
        <v>0</v>
      </c>
      <c r="AL71" s="21">
        <f t="shared" si="19"/>
        <v>0</v>
      </c>
      <c r="AM71" s="21">
        <f t="shared" si="20"/>
        <v>0</v>
      </c>
      <c r="AN71" s="21">
        <f t="shared" si="21"/>
        <v>0</v>
      </c>
      <c r="AO71" s="10">
        <f t="shared" si="22"/>
        <v>0</v>
      </c>
    </row>
    <row r="72" spans="1:41" x14ac:dyDescent="0.25">
      <c r="A72" s="10" t="str">
        <f>IF(ISBLANK(Teilnehmer!A71),"",Teilnehmer!A71)</f>
        <v/>
      </c>
      <c r="B72" s="10" t="str">
        <f>IF(AND(ISBLANK(Teilnehmer!B71),ISBLANK(Teilnehmer!C71)),"",Teilnehmer!B71&amp;", "&amp;Teilnehmer!C71)</f>
        <v/>
      </c>
      <c r="C72" s="10" t="str">
        <f>IF(OR(ISBLANK(Teilnehmer!A71),ISBLANK(Teilnehmer!D71)),"",LEFT(Teilnehmer!A71,5)&amp;TEXT(Teilnehmer!D71,"0000"))</f>
        <v/>
      </c>
      <c r="D72" s="10" t="str">
        <f ca="1">Teilnehmer!G71</f>
        <v/>
      </c>
      <c r="E72" s="10" t="str">
        <f>IF(ISBLANK(Teilnehmer!H71),"",Teilnehmer!H71)</f>
        <v/>
      </c>
      <c r="F72" s="23"/>
      <c r="G72" s="23"/>
      <c r="H72" s="23"/>
      <c r="I72" s="23"/>
      <c r="J72" s="23"/>
      <c r="K72" s="10">
        <f t="shared" si="12"/>
        <v>0</v>
      </c>
      <c r="L72" s="23"/>
      <c r="M72" s="23"/>
      <c r="N72" s="23"/>
      <c r="O72" s="23"/>
      <c r="P72" s="23"/>
      <c r="Q72" s="10">
        <f t="shared" si="13"/>
        <v>0</v>
      </c>
      <c r="R72" s="23"/>
      <c r="S72" s="23"/>
      <c r="T72" s="23"/>
      <c r="U72" s="23"/>
      <c r="V72" s="23"/>
      <c r="W72" s="10">
        <f t="shared" si="14"/>
        <v>0</v>
      </c>
      <c r="X72" s="23"/>
      <c r="Y72" s="23"/>
      <c r="Z72" s="23"/>
      <c r="AA72" s="23"/>
      <c r="AB72" s="23"/>
      <c r="AC72" s="10">
        <f t="shared" si="15"/>
        <v>0</v>
      </c>
      <c r="AD72" s="23"/>
      <c r="AE72" s="23"/>
      <c r="AF72" s="23"/>
      <c r="AG72" s="23"/>
      <c r="AH72" s="23"/>
      <c r="AI72" s="10">
        <f t="shared" si="16"/>
        <v>0</v>
      </c>
      <c r="AJ72" s="21">
        <f t="shared" si="17"/>
        <v>0</v>
      </c>
      <c r="AK72" s="21">
        <f t="shared" si="18"/>
        <v>0</v>
      </c>
      <c r="AL72" s="21">
        <f t="shared" si="19"/>
        <v>0</v>
      </c>
      <c r="AM72" s="21">
        <f t="shared" si="20"/>
        <v>0</v>
      </c>
      <c r="AN72" s="21">
        <f t="shared" si="21"/>
        <v>0</v>
      </c>
      <c r="AO72" s="10">
        <f t="shared" si="22"/>
        <v>0</v>
      </c>
    </row>
    <row r="73" spans="1:41" x14ac:dyDescent="0.25">
      <c r="A73" s="10" t="str">
        <f>IF(ISBLANK(Teilnehmer!A72),"",Teilnehmer!A72)</f>
        <v/>
      </c>
      <c r="B73" s="10" t="str">
        <f>IF(AND(ISBLANK(Teilnehmer!B72),ISBLANK(Teilnehmer!C72)),"",Teilnehmer!B72&amp;", "&amp;Teilnehmer!C72)</f>
        <v/>
      </c>
      <c r="C73" s="10" t="str">
        <f>IF(OR(ISBLANK(Teilnehmer!A72),ISBLANK(Teilnehmer!D72)),"",LEFT(Teilnehmer!A72,5)&amp;TEXT(Teilnehmer!D72,"0000"))</f>
        <v/>
      </c>
      <c r="D73" s="10" t="str">
        <f ca="1">Teilnehmer!G72</f>
        <v/>
      </c>
      <c r="E73" s="10" t="str">
        <f>IF(ISBLANK(Teilnehmer!H72),"",Teilnehmer!H72)</f>
        <v/>
      </c>
      <c r="F73" s="23"/>
      <c r="G73" s="23"/>
      <c r="H73" s="23"/>
      <c r="I73" s="23"/>
      <c r="J73" s="23"/>
      <c r="K73" s="10">
        <f t="shared" si="12"/>
        <v>0</v>
      </c>
      <c r="L73" s="23"/>
      <c r="M73" s="23"/>
      <c r="N73" s="23"/>
      <c r="O73" s="23"/>
      <c r="P73" s="23"/>
      <c r="Q73" s="10">
        <f t="shared" si="13"/>
        <v>0</v>
      </c>
      <c r="R73" s="23"/>
      <c r="S73" s="23"/>
      <c r="T73" s="23"/>
      <c r="U73" s="23"/>
      <c r="V73" s="23"/>
      <c r="W73" s="10">
        <f t="shared" si="14"/>
        <v>0</v>
      </c>
      <c r="X73" s="23"/>
      <c r="Y73" s="23"/>
      <c r="Z73" s="23"/>
      <c r="AA73" s="23"/>
      <c r="AB73" s="23"/>
      <c r="AC73" s="10">
        <f t="shared" si="15"/>
        <v>0</v>
      </c>
      <c r="AD73" s="23"/>
      <c r="AE73" s="23"/>
      <c r="AF73" s="23"/>
      <c r="AG73" s="23"/>
      <c r="AH73" s="23"/>
      <c r="AI73" s="10">
        <f t="shared" si="16"/>
        <v>0</v>
      </c>
      <c r="AJ73" s="21">
        <f t="shared" si="17"/>
        <v>0</v>
      </c>
      <c r="AK73" s="21">
        <f t="shared" si="18"/>
        <v>0</v>
      </c>
      <c r="AL73" s="21">
        <f t="shared" si="19"/>
        <v>0</v>
      </c>
      <c r="AM73" s="21">
        <f t="shared" si="20"/>
        <v>0</v>
      </c>
      <c r="AN73" s="21">
        <f t="shared" si="21"/>
        <v>0</v>
      </c>
      <c r="AO73" s="10">
        <f t="shared" si="22"/>
        <v>0</v>
      </c>
    </row>
    <row r="74" spans="1:41" x14ac:dyDescent="0.25">
      <c r="A74" s="10" t="str">
        <f>IF(ISBLANK(Teilnehmer!A73),"",Teilnehmer!A73)</f>
        <v/>
      </c>
      <c r="B74" s="10" t="str">
        <f>IF(AND(ISBLANK(Teilnehmer!B73),ISBLANK(Teilnehmer!C73)),"",Teilnehmer!B73&amp;", "&amp;Teilnehmer!C73)</f>
        <v/>
      </c>
      <c r="C74" s="10" t="str">
        <f>IF(OR(ISBLANK(Teilnehmer!A73),ISBLANK(Teilnehmer!D73)),"",LEFT(Teilnehmer!A73,5)&amp;TEXT(Teilnehmer!D73,"0000"))</f>
        <v/>
      </c>
      <c r="D74" s="10" t="str">
        <f ca="1">Teilnehmer!G73</f>
        <v/>
      </c>
      <c r="E74" s="10" t="str">
        <f>IF(ISBLANK(Teilnehmer!H73),"",Teilnehmer!H73)</f>
        <v/>
      </c>
      <c r="F74" s="23"/>
      <c r="G74" s="23"/>
      <c r="H74" s="23"/>
      <c r="I74" s="23"/>
      <c r="J74" s="23"/>
      <c r="K74" s="10">
        <f t="shared" si="12"/>
        <v>0</v>
      </c>
      <c r="L74" s="23"/>
      <c r="M74" s="23"/>
      <c r="N74" s="23"/>
      <c r="O74" s="23"/>
      <c r="P74" s="23"/>
      <c r="Q74" s="10">
        <f t="shared" si="13"/>
        <v>0</v>
      </c>
      <c r="R74" s="23"/>
      <c r="S74" s="23"/>
      <c r="T74" s="23"/>
      <c r="U74" s="23"/>
      <c r="V74" s="23"/>
      <c r="W74" s="10">
        <f t="shared" si="14"/>
        <v>0</v>
      </c>
      <c r="X74" s="23"/>
      <c r="Y74" s="23"/>
      <c r="Z74" s="23"/>
      <c r="AA74" s="23"/>
      <c r="AB74" s="23"/>
      <c r="AC74" s="10">
        <f t="shared" si="15"/>
        <v>0</v>
      </c>
      <c r="AD74" s="23"/>
      <c r="AE74" s="23"/>
      <c r="AF74" s="23"/>
      <c r="AG74" s="23"/>
      <c r="AH74" s="23"/>
      <c r="AI74" s="10">
        <f t="shared" si="16"/>
        <v>0</v>
      </c>
      <c r="AJ74" s="21">
        <f t="shared" si="17"/>
        <v>0</v>
      </c>
      <c r="AK74" s="21">
        <f t="shared" si="18"/>
        <v>0</v>
      </c>
      <c r="AL74" s="21">
        <f t="shared" si="19"/>
        <v>0</v>
      </c>
      <c r="AM74" s="21">
        <f t="shared" si="20"/>
        <v>0</v>
      </c>
      <c r="AN74" s="21">
        <f t="shared" si="21"/>
        <v>0</v>
      </c>
      <c r="AO74" s="10">
        <f t="shared" si="22"/>
        <v>0</v>
      </c>
    </row>
    <row r="75" spans="1:41" x14ac:dyDescent="0.25">
      <c r="A75" s="10" t="str">
        <f>IF(ISBLANK(Teilnehmer!A74),"",Teilnehmer!A74)</f>
        <v/>
      </c>
      <c r="B75" s="10" t="str">
        <f>IF(AND(ISBLANK(Teilnehmer!B74),ISBLANK(Teilnehmer!C74)),"",Teilnehmer!B74&amp;", "&amp;Teilnehmer!C74)</f>
        <v/>
      </c>
      <c r="C75" s="10" t="str">
        <f>IF(OR(ISBLANK(Teilnehmer!A74),ISBLANK(Teilnehmer!D74)),"",LEFT(Teilnehmer!A74,5)&amp;TEXT(Teilnehmer!D74,"0000"))</f>
        <v/>
      </c>
      <c r="D75" s="10" t="str">
        <f ca="1">Teilnehmer!G74</f>
        <v/>
      </c>
      <c r="E75" s="10" t="str">
        <f>IF(ISBLANK(Teilnehmer!H74),"",Teilnehmer!H74)</f>
        <v/>
      </c>
      <c r="F75" s="23"/>
      <c r="G75" s="23"/>
      <c r="H75" s="23"/>
      <c r="I75" s="23"/>
      <c r="J75" s="23"/>
      <c r="K75" s="10">
        <f t="shared" si="12"/>
        <v>0</v>
      </c>
      <c r="L75" s="23"/>
      <c r="M75" s="23"/>
      <c r="N75" s="23"/>
      <c r="O75" s="23"/>
      <c r="P75" s="23"/>
      <c r="Q75" s="10">
        <f t="shared" si="13"/>
        <v>0</v>
      </c>
      <c r="R75" s="23"/>
      <c r="S75" s="23"/>
      <c r="T75" s="23"/>
      <c r="U75" s="23"/>
      <c r="V75" s="23"/>
      <c r="W75" s="10">
        <f t="shared" si="14"/>
        <v>0</v>
      </c>
      <c r="X75" s="23"/>
      <c r="Y75" s="23"/>
      <c r="Z75" s="23"/>
      <c r="AA75" s="23"/>
      <c r="AB75" s="23"/>
      <c r="AC75" s="10">
        <f t="shared" si="15"/>
        <v>0</v>
      </c>
      <c r="AD75" s="23"/>
      <c r="AE75" s="23"/>
      <c r="AF75" s="23"/>
      <c r="AG75" s="23"/>
      <c r="AH75" s="23"/>
      <c r="AI75" s="10">
        <f t="shared" si="16"/>
        <v>0</v>
      </c>
      <c r="AJ75" s="21">
        <f t="shared" si="17"/>
        <v>0</v>
      </c>
      <c r="AK75" s="21">
        <f t="shared" si="18"/>
        <v>0</v>
      </c>
      <c r="AL75" s="21">
        <f t="shared" si="19"/>
        <v>0</v>
      </c>
      <c r="AM75" s="21">
        <f t="shared" si="20"/>
        <v>0</v>
      </c>
      <c r="AN75" s="21">
        <f t="shared" si="21"/>
        <v>0</v>
      </c>
      <c r="AO75" s="10">
        <f t="shared" si="22"/>
        <v>0</v>
      </c>
    </row>
    <row r="76" spans="1:41" x14ac:dyDescent="0.25">
      <c r="A76" s="10" t="str">
        <f>IF(ISBLANK(Teilnehmer!A75),"",Teilnehmer!A75)</f>
        <v/>
      </c>
      <c r="B76" s="10" t="str">
        <f>IF(AND(ISBLANK(Teilnehmer!B75),ISBLANK(Teilnehmer!C75)),"",Teilnehmer!B75&amp;", "&amp;Teilnehmer!C75)</f>
        <v/>
      </c>
      <c r="C76" s="10" t="str">
        <f>IF(OR(ISBLANK(Teilnehmer!A75),ISBLANK(Teilnehmer!D75)),"",LEFT(Teilnehmer!A75,5)&amp;TEXT(Teilnehmer!D75,"0000"))</f>
        <v/>
      </c>
      <c r="D76" s="10" t="str">
        <f ca="1">Teilnehmer!G75</f>
        <v/>
      </c>
      <c r="E76" s="10" t="str">
        <f>IF(ISBLANK(Teilnehmer!H75),"",Teilnehmer!H75)</f>
        <v/>
      </c>
      <c r="F76" s="23"/>
      <c r="G76" s="23"/>
      <c r="H76" s="23"/>
      <c r="I76" s="23"/>
      <c r="J76" s="23"/>
      <c r="K76" s="10">
        <f t="shared" si="12"/>
        <v>0</v>
      </c>
      <c r="L76" s="23"/>
      <c r="M76" s="23"/>
      <c r="N76" s="23"/>
      <c r="O76" s="23"/>
      <c r="P76" s="23"/>
      <c r="Q76" s="10">
        <f t="shared" si="13"/>
        <v>0</v>
      </c>
      <c r="R76" s="23"/>
      <c r="S76" s="23"/>
      <c r="T76" s="23"/>
      <c r="U76" s="23"/>
      <c r="V76" s="23"/>
      <c r="W76" s="10">
        <f t="shared" si="14"/>
        <v>0</v>
      </c>
      <c r="X76" s="23"/>
      <c r="Y76" s="23"/>
      <c r="Z76" s="23"/>
      <c r="AA76" s="23"/>
      <c r="AB76" s="23"/>
      <c r="AC76" s="10">
        <f t="shared" si="15"/>
        <v>0</v>
      </c>
      <c r="AD76" s="23"/>
      <c r="AE76" s="23"/>
      <c r="AF76" s="23"/>
      <c r="AG76" s="23"/>
      <c r="AH76" s="23"/>
      <c r="AI76" s="10">
        <f t="shared" si="16"/>
        <v>0</v>
      </c>
      <c r="AJ76" s="21">
        <f t="shared" si="17"/>
        <v>0</v>
      </c>
      <c r="AK76" s="21">
        <f t="shared" si="18"/>
        <v>0</v>
      </c>
      <c r="AL76" s="21">
        <f t="shared" si="19"/>
        <v>0</v>
      </c>
      <c r="AM76" s="21">
        <f t="shared" si="20"/>
        <v>0</v>
      </c>
      <c r="AN76" s="21">
        <f t="shared" si="21"/>
        <v>0</v>
      </c>
      <c r="AO76" s="10">
        <f t="shared" si="22"/>
        <v>0</v>
      </c>
    </row>
    <row r="77" spans="1:41" x14ac:dyDescent="0.25">
      <c r="A77" s="10" t="str">
        <f>IF(ISBLANK(Teilnehmer!A76),"",Teilnehmer!A76)</f>
        <v/>
      </c>
      <c r="B77" s="10" t="str">
        <f>IF(AND(ISBLANK(Teilnehmer!B76),ISBLANK(Teilnehmer!C76)),"",Teilnehmer!B76&amp;", "&amp;Teilnehmer!C76)</f>
        <v/>
      </c>
      <c r="C77" s="10" t="str">
        <f>IF(OR(ISBLANK(Teilnehmer!A76),ISBLANK(Teilnehmer!D76)),"",LEFT(Teilnehmer!A76,5)&amp;TEXT(Teilnehmer!D76,"0000"))</f>
        <v/>
      </c>
      <c r="D77" s="10" t="str">
        <f ca="1">Teilnehmer!G76</f>
        <v/>
      </c>
      <c r="E77" s="10" t="str">
        <f>IF(ISBLANK(Teilnehmer!H76),"",Teilnehmer!H76)</f>
        <v/>
      </c>
      <c r="F77" s="23"/>
      <c r="G77" s="23"/>
      <c r="H77" s="23"/>
      <c r="I77" s="23"/>
      <c r="J77" s="23"/>
      <c r="K77" s="10">
        <f t="shared" si="12"/>
        <v>0</v>
      </c>
      <c r="L77" s="23"/>
      <c r="M77" s="23"/>
      <c r="N77" s="23"/>
      <c r="O77" s="23"/>
      <c r="P77" s="23"/>
      <c r="Q77" s="10">
        <f t="shared" si="13"/>
        <v>0</v>
      </c>
      <c r="R77" s="23"/>
      <c r="S77" s="23"/>
      <c r="T77" s="23"/>
      <c r="U77" s="23"/>
      <c r="V77" s="23"/>
      <c r="W77" s="10">
        <f t="shared" si="14"/>
        <v>0</v>
      </c>
      <c r="X77" s="23"/>
      <c r="Y77" s="23"/>
      <c r="Z77" s="23"/>
      <c r="AA77" s="23"/>
      <c r="AB77" s="23"/>
      <c r="AC77" s="10">
        <f t="shared" si="15"/>
        <v>0</v>
      </c>
      <c r="AD77" s="23"/>
      <c r="AE77" s="23"/>
      <c r="AF77" s="23"/>
      <c r="AG77" s="23"/>
      <c r="AH77" s="23"/>
      <c r="AI77" s="10">
        <f t="shared" si="16"/>
        <v>0</v>
      </c>
      <c r="AJ77" s="21">
        <f t="shared" si="17"/>
        <v>0</v>
      </c>
      <c r="AK77" s="21">
        <f t="shared" si="18"/>
        <v>0</v>
      </c>
      <c r="AL77" s="21">
        <f t="shared" si="19"/>
        <v>0</v>
      </c>
      <c r="AM77" s="21">
        <f t="shared" si="20"/>
        <v>0</v>
      </c>
      <c r="AN77" s="21">
        <f t="shared" si="21"/>
        <v>0</v>
      </c>
      <c r="AO77" s="10">
        <f t="shared" si="22"/>
        <v>0</v>
      </c>
    </row>
    <row r="78" spans="1:41" x14ac:dyDescent="0.25">
      <c r="A78" s="10" t="str">
        <f>IF(ISBLANK(Teilnehmer!A77),"",Teilnehmer!A77)</f>
        <v/>
      </c>
      <c r="B78" s="10" t="str">
        <f>IF(AND(ISBLANK(Teilnehmer!B77),ISBLANK(Teilnehmer!C77)),"",Teilnehmer!B77&amp;", "&amp;Teilnehmer!C77)</f>
        <v/>
      </c>
      <c r="C78" s="10" t="str">
        <f>IF(OR(ISBLANK(Teilnehmer!A77),ISBLANK(Teilnehmer!D77)),"",LEFT(Teilnehmer!A77,5)&amp;TEXT(Teilnehmer!D77,"0000"))</f>
        <v/>
      </c>
      <c r="D78" s="10" t="str">
        <f ca="1">Teilnehmer!G77</f>
        <v/>
      </c>
      <c r="E78" s="10" t="str">
        <f>IF(ISBLANK(Teilnehmer!H77),"",Teilnehmer!H77)</f>
        <v/>
      </c>
      <c r="F78" s="23"/>
      <c r="G78" s="23"/>
      <c r="H78" s="23"/>
      <c r="I78" s="23"/>
      <c r="J78" s="23"/>
      <c r="K78" s="10">
        <f t="shared" si="12"/>
        <v>0</v>
      </c>
      <c r="L78" s="23"/>
      <c r="M78" s="23"/>
      <c r="N78" s="23"/>
      <c r="O78" s="23"/>
      <c r="P78" s="23"/>
      <c r="Q78" s="10">
        <f t="shared" si="13"/>
        <v>0</v>
      </c>
      <c r="R78" s="23"/>
      <c r="S78" s="23"/>
      <c r="T78" s="23"/>
      <c r="U78" s="23"/>
      <c r="V78" s="23"/>
      <c r="W78" s="10">
        <f t="shared" si="14"/>
        <v>0</v>
      </c>
      <c r="X78" s="23"/>
      <c r="Y78" s="23"/>
      <c r="Z78" s="23"/>
      <c r="AA78" s="23"/>
      <c r="AB78" s="23"/>
      <c r="AC78" s="10">
        <f t="shared" si="15"/>
        <v>0</v>
      </c>
      <c r="AD78" s="23"/>
      <c r="AE78" s="23"/>
      <c r="AF78" s="23"/>
      <c r="AG78" s="23"/>
      <c r="AH78" s="23"/>
      <c r="AI78" s="10">
        <f t="shared" si="16"/>
        <v>0</v>
      </c>
      <c r="AJ78" s="21">
        <f t="shared" si="17"/>
        <v>0</v>
      </c>
      <c r="AK78" s="21">
        <f t="shared" si="18"/>
        <v>0</v>
      </c>
      <c r="AL78" s="21">
        <f t="shared" si="19"/>
        <v>0</v>
      </c>
      <c r="AM78" s="21">
        <f t="shared" si="20"/>
        <v>0</v>
      </c>
      <c r="AN78" s="21">
        <f t="shared" si="21"/>
        <v>0</v>
      </c>
      <c r="AO78" s="10">
        <f t="shared" si="22"/>
        <v>0</v>
      </c>
    </row>
    <row r="79" spans="1:41" x14ac:dyDescent="0.25">
      <c r="A79" s="10" t="str">
        <f>IF(ISBLANK(Teilnehmer!A78),"",Teilnehmer!A78)</f>
        <v/>
      </c>
      <c r="B79" s="10" t="str">
        <f>IF(AND(ISBLANK(Teilnehmer!B78),ISBLANK(Teilnehmer!C78)),"",Teilnehmer!B78&amp;", "&amp;Teilnehmer!C78)</f>
        <v/>
      </c>
      <c r="C79" s="10" t="str">
        <f>IF(OR(ISBLANK(Teilnehmer!A78),ISBLANK(Teilnehmer!D78)),"",LEFT(Teilnehmer!A78,5)&amp;TEXT(Teilnehmer!D78,"0000"))</f>
        <v/>
      </c>
      <c r="D79" s="10" t="str">
        <f ca="1">Teilnehmer!G78</f>
        <v/>
      </c>
      <c r="E79" s="10" t="str">
        <f>IF(ISBLANK(Teilnehmer!H78),"",Teilnehmer!H78)</f>
        <v/>
      </c>
      <c r="F79" s="23"/>
      <c r="G79" s="23"/>
      <c r="H79" s="23"/>
      <c r="I79" s="23"/>
      <c r="J79" s="23"/>
      <c r="K79" s="10">
        <f t="shared" si="12"/>
        <v>0</v>
      </c>
      <c r="L79" s="23"/>
      <c r="M79" s="23"/>
      <c r="N79" s="23"/>
      <c r="O79" s="23"/>
      <c r="P79" s="23"/>
      <c r="Q79" s="10">
        <f t="shared" si="13"/>
        <v>0</v>
      </c>
      <c r="R79" s="23"/>
      <c r="S79" s="23"/>
      <c r="T79" s="23"/>
      <c r="U79" s="23"/>
      <c r="V79" s="23"/>
      <c r="W79" s="10">
        <f t="shared" si="14"/>
        <v>0</v>
      </c>
      <c r="X79" s="23"/>
      <c r="Y79" s="23"/>
      <c r="Z79" s="23"/>
      <c r="AA79" s="23"/>
      <c r="AB79" s="23"/>
      <c r="AC79" s="10">
        <f t="shared" si="15"/>
        <v>0</v>
      </c>
      <c r="AD79" s="23"/>
      <c r="AE79" s="23"/>
      <c r="AF79" s="23"/>
      <c r="AG79" s="23"/>
      <c r="AH79" s="23"/>
      <c r="AI79" s="10">
        <f t="shared" si="16"/>
        <v>0</v>
      </c>
      <c r="AJ79" s="21">
        <f t="shared" si="17"/>
        <v>0</v>
      </c>
      <c r="AK79" s="21">
        <f t="shared" si="18"/>
        <v>0</v>
      </c>
      <c r="AL79" s="21">
        <f t="shared" si="19"/>
        <v>0</v>
      </c>
      <c r="AM79" s="21">
        <f t="shared" si="20"/>
        <v>0</v>
      </c>
      <c r="AN79" s="21">
        <f t="shared" si="21"/>
        <v>0</v>
      </c>
      <c r="AO79" s="10">
        <f t="shared" si="22"/>
        <v>0</v>
      </c>
    </row>
    <row r="80" spans="1:41" x14ac:dyDescent="0.25">
      <c r="A80" s="10" t="str">
        <f>IF(ISBLANK(Teilnehmer!A79),"",Teilnehmer!A79)</f>
        <v/>
      </c>
      <c r="B80" s="10" t="str">
        <f>IF(AND(ISBLANK(Teilnehmer!B79),ISBLANK(Teilnehmer!C79)),"",Teilnehmer!B79&amp;", "&amp;Teilnehmer!C79)</f>
        <v/>
      </c>
      <c r="C80" s="10" t="str">
        <f>IF(OR(ISBLANK(Teilnehmer!A79),ISBLANK(Teilnehmer!D79)),"",LEFT(Teilnehmer!A79,5)&amp;TEXT(Teilnehmer!D79,"0000"))</f>
        <v/>
      </c>
      <c r="D80" s="10" t="str">
        <f ca="1">Teilnehmer!G79</f>
        <v/>
      </c>
      <c r="E80" s="10" t="str">
        <f>IF(ISBLANK(Teilnehmer!H79),"",Teilnehmer!H79)</f>
        <v/>
      </c>
      <c r="F80" s="23"/>
      <c r="G80" s="23"/>
      <c r="H80" s="23"/>
      <c r="I80" s="23"/>
      <c r="J80" s="23"/>
      <c r="K80" s="10">
        <f t="shared" si="12"/>
        <v>0</v>
      </c>
      <c r="L80" s="23"/>
      <c r="M80" s="23"/>
      <c r="N80" s="23"/>
      <c r="O80" s="23"/>
      <c r="P80" s="23"/>
      <c r="Q80" s="10">
        <f t="shared" si="13"/>
        <v>0</v>
      </c>
      <c r="R80" s="23"/>
      <c r="S80" s="23"/>
      <c r="T80" s="23"/>
      <c r="U80" s="23"/>
      <c r="V80" s="23"/>
      <c r="W80" s="10">
        <f t="shared" si="14"/>
        <v>0</v>
      </c>
      <c r="X80" s="23"/>
      <c r="Y80" s="23"/>
      <c r="Z80" s="23"/>
      <c r="AA80" s="23"/>
      <c r="AB80" s="23"/>
      <c r="AC80" s="10">
        <f t="shared" si="15"/>
        <v>0</v>
      </c>
      <c r="AD80" s="23"/>
      <c r="AE80" s="23"/>
      <c r="AF80" s="23"/>
      <c r="AG80" s="23"/>
      <c r="AH80" s="23"/>
      <c r="AI80" s="10">
        <f t="shared" si="16"/>
        <v>0</v>
      </c>
      <c r="AJ80" s="21">
        <f t="shared" si="17"/>
        <v>0</v>
      </c>
      <c r="AK80" s="21">
        <f t="shared" si="18"/>
        <v>0</v>
      </c>
      <c r="AL80" s="21">
        <f t="shared" si="19"/>
        <v>0</v>
      </c>
      <c r="AM80" s="21">
        <f t="shared" si="20"/>
        <v>0</v>
      </c>
      <c r="AN80" s="21">
        <f t="shared" si="21"/>
        <v>0</v>
      </c>
      <c r="AO80" s="10">
        <f t="shared" si="22"/>
        <v>0</v>
      </c>
    </row>
    <row r="81" spans="1:41" x14ac:dyDescent="0.25">
      <c r="A81" s="10" t="str">
        <f>IF(ISBLANK(Teilnehmer!A80),"",Teilnehmer!A80)</f>
        <v/>
      </c>
      <c r="B81" s="10" t="str">
        <f>IF(AND(ISBLANK(Teilnehmer!B80),ISBLANK(Teilnehmer!C80)),"",Teilnehmer!B80&amp;", "&amp;Teilnehmer!C80)</f>
        <v/>
      </c>
      <c r="C81" s="10" t="str">
        <f>IF(OR(ISBLANK(Teilnehmer!A80),ISBLANK(Teilnehmer!D80)),"",LEFT(Teilnehmer!A80,5)&amp;TEXT(Teilnehmer!D80,"0000"))</f>
        <v/>
      </c>
      <c r="D81" s="10" t="str">
        <f ca="1">Teilnehmer!G80</f>
        <v/>
      </c>
      <c r="E81" s="10" t="str">
        <f>IF(ISBLANK(Teilnehmer!H80),"",Teilnehmer!H80)</f>
        <v/>
      </c>
      <c r="F81" s="23"/>
      <c r="G81" s="23"/>
      <c r="H81" s="23"/>
      <c r="I81" s="23"/>
      <c r="J81" s="23"/>
      <c r="K81" s="10">
        <f t="shared" si="12"/>
        <v>0</v>
      </c>
      <c r="L81" s="23"/>
      <c r="M81" s="23"/>
      <c r="N81" s="23"/>
      <c r="O81" s="23"/>
      <c r="P81" s="23"/>
      <c r="Q81" s="10">
        <f t="shared" si="13"/>
        <v>0</v>
      </c>
      <c r="R81" s="23"/>
      <c r="S81" s="23"/>
      <c r="T81" s="23"/>
      <c r="U81" s="23"/>
      <c r="V81" s="23"/>
      <c r="W81" s="10">
        <f t="shared" si="14"/>
        <v>0</v>
      </c>
      <c r="X81" s="23"/>
      <c r="Y81" s="23"/>
      <c r="Z81" s="23"/>
      <c r="AA81" s="23"/>
      <c r="AB81" s="23"/>
      <c r="AC81" s="10">
        <f t="shared" si="15"/>
        <v>0</v>
      </c>
      <c r="AD81" s="23"/>
      <c r="AE81" s="23"/>
      <c r="AF81" s="23"/>
      <c r="AG81" s="23"/>
      <c r="AH81" s="23"/>
      <c r="AI81" s="10">
        <f t="shared" si="16"/>
        <v>0</v>
      </c>
      <c r="AJ81" s="21">
        <f t="shared" si="17"/>
        <v>0</v>
      </c>
      <c r="AK81" s="21">
        <f t="shared" si="18"/>
        <v>0</v>
      </c>
      <c r="AL81" s="21">
        <f t="shared" si="19"/>
        <v>0</v>
      </c>
      <c r="AM81" s="21">
        <f t="shared" si="20"/>
        <v>0</v>
      </c>
      <c r="AN81" s="21">
        <f t="shared" si="21"/>
        <v>0</v>
      </c>
      <c r="AO81" s="10">
        <f t="shared" si="22"/>
        <v>0</v>
      </c>
    </row>
    <row r="82" spans="1:41" x14ac:dyDescent="0.25">
      <c r="A82" s="10" t="str">
        <f>IF(ISBLANK(Teilnehmer!A81),"",Teilnehmer!A81)</f>
        <v/>
      </c>
      <c r="B82" s="10" t="str">
        <f>IF(AND(ISBLANK(Teilnehmer!B81),ISBLANK(Teilnehmer!C81)),"",Teilnehmer!B81&amp;", "&amp;Teilnehmer!C81)</f>
        <v/>
      </c>
      <c r="C82" s="10" t="str">
        <f>IF(OR(ISBLANK(Teilnehmer!A81),ISBLANK(Teilnehmer!D81)),"",LEFT(Teilnehmer!A81,5)&amp;TEXT(Teilnehmer!D81,"0000"))</f>
        <v/>
      </c>
      <c r="D82" s="10" t="str">
        <f ca="1">Teilnehmer!G81</f>
        <v/>
      </c>
      <c r="E82" s="10" t="str">
        <f>IF(ISBLANK(Teilnehmer!H81),"",Teilnehmer!H81)</f>
        <v/>
      </c>
      <c r="F82" s="23"/>
      <c r="G82" s="23"/>
      <c r="H82" s="23"/>
      <c r="I82" s="23"/>
      <c r="J82" s="23"/>
      <c r="K82" s="10">
        <f t="shared" si="12"/>
        <v>0</v>
      </c>
      <c r="L82" s="23"/>
      <c r="M82" s="23"/>
      <c r="N82" s="23"/>
      <c r="O82" s="23"/>
      <c r="P82" s="23"/>
      <c r="Q82" s="10">
        <f t="shared" si="13"/>
        <v>0</v>
      </c>
      <c r="R82" s="23"/>
      <c r="S82" s="23"/>
      <c r="T82" s="23"/>
      <c r="U82" s="23"/>
      <c r="V82" s="23"/>
      <c r="W82" s="10">
        <f t="shared" si="14"/>
        <v>0</v>
      </c>
      <c r="X82" s="23"/>
      <c r="Y82" s="23"/>
      <c r="Z82" s="23"/>
      <c r="AA82" s="23"/>
      <c r="AB82" s="23"/>
      <c r="AC82" s="10">
        <f t="shared" si="15"/>
        <v>0</v>
      </c>
      <c r="AD82" s="23"/>
      <c r="AE82" s="23"/>
      <c r="AF82" s="23"/>
      <c r="AG82" s="23"/>
      <c r="AH82" s="23"/>
      <c r="AI82" s="10">
        <f t="shared" si="16"/>
        <v>0</v>
      </c>
      <c r="AJ82" s="21">
        <f t="shared" si="17"/>
        <v>0</v>
      </c>
      <c r="AK82" s="21">
        <f t="shared" si="18"/>
        <v>0</v>
      </c>
      <c r="AL82" s="21">
        <f t="shared" si="19"/>
        <v>0</v>
      </c>
      <c r="AM82" s="21">
        <f t="shared" si="20"/>
        <v>0</v>
      </c>
      <c r="AN82" s="21">
        <f t="shared" si="21"/>
        <v>0</v>
      </c>
      <c r="AO82" s="10">
        <f t="shared" si="22"/>
        <v>0</v>
      </c>
    </row>
    <row r="83" spans="1:41" x14ac:dyDescent="0.25">
      <c r="A83" s="10" t="str">
        <f>IF(ISBLANK(Teilnehmer!A82),"",Teilnehmer!A82)</f>
        <v/>
      </c>
      <c r="B83" s="10" t="str">
        <f>IF(AND(ISBLANK(Teilnehmer!B82),ISBLANK(Teilnehmer!C82)),"",Teilnehmer!B82&amp;", "&amp;Teilnehmer!C82)</f>
        <v/>
      </c>
      <c r="C83" s="10" t="str">
        <f>IF(OR(ISBLANK(Teilnehmer!A82),ISBLANK(Teilnehmer!D82)),"",LEFT(Teilnehmer!A82,5)&amp;TEXT(Teilnehmer!D82,"0000"))</f>
        <v/>
      </c>
      <c r="D83" s="10" t="str">
        <f ca="1">Teilnehmer!G82</f>
        <v/>
      </c>
      <c r="E83" s="10" t="str">
        <f>IF(ISBLANK(Teilnehmer!H82),"",Teilnehmer!H82)</f>
        <v/>
      </c>
      <c r="F83" s="23"/>
      <c r="G83" s="23"/>
      <c r="H83" s="23"/>
      <c r="I83" s="23"/>
      <c r="J83" s="23"/>
      <c r="K83" s="10">
        <f t="shared" si="12"/>
        <v>0</v>
      </c>
      <c r="L83" s="23"/>
      <c r="M83" s="23"/>
      <c r="N83" s="23"/>
      <c r="O83" s="23"/>
      <c r="P83" s="23"/>
      <c r="Q83" s="10">
        <f t="shared" si="13"/>
        <v>0</v>
      </c>
      <c r="R83" s="23"/>
      <c r="S83" s="23"/>
      <c r="T83" s="23"/>
      <c r="U83" s="23"/>
      <c r="V83" s="23"/>
      <c r="W83" s="10">
        <f t="shared" si="14"/>
        <v>0</v>
      </c>
      <c r="X83" s="23"/>
      <c r="Y83" s="23"/>
      <c r="Z83" s="23"/>
      <c r="AA83" s="23"/>
      <c r="AB83" s="23"/>
      <c r="AC83" s="10">
        <f t="shared" si="15"/>
        <v>0</v>
      </c>
      <c r="AD83" s="23"/>
      <c r="AE83" s="23"/>
      <c r="AF83" s="23"/>
      <c r="AG83" s="23"/>
      <c r="AH83" s="23"/>
      <c r="AI83" s="10">
        <f t="shared" si="16"/>
        <v>0</v>
      </c>
      <c r="AJ83" s="21">
        <f t="shared" si="17"/>
        <v>0</v>
      </c>
      <c r="AK83" s="21">
        <f t="shared" si="18"/>
        <v>0</v>
      </c>
      <c r="AL83" s="21">
        <f t="shared" si="19"/>
        <v>0</v>
      </c>
      <c r="AM83" s="21">
        <f t="shared" si="20"/>
        <v>0</v>
      </c>
      <c r="AN83" s="21">
        <f t="shared" si="21"/>
        <v>0</v>
      </c>
      <c r="AO83" s="10">
        <f t="shared" si="22"/>
        <v>0</v>
      </c>
    </row>
    <row r="84" spans="1:41" x14ac:dyDescent="0.25">
      <c r="A84" s="10" t="str">
        <f>IF(ISBLANK(Teilnehmer!A83),"",Teilnehmer!A83)</f>
        <v/>
      </c>
      <c r="B84" s="10" t="str">
        <f>IF(AND(ISBLANK(Teilnehmer!B83),ISBLANK(Teilnehmer!C83)),"",Teilnehmer!B83&amp;", "&amp;Teilnehmer!C83)</f>
        <v/>
      </c>
      <c r="C84" s="10" t="str">
        <f>IF(OR(ISBLANK(Teilnehmer!A83),ISBLANK(Teilnehmer!D83)),"",LEFT(Teilnehmer!A83,5)&amp;TEXT(Teilnehmer!D83,"0000"))</f>
        <v/>
      </c>
      <c r="D84" s="10" t="str">
        <f ca="1">Teilnehmer!G83</f>
        <v/>
      </c>
      <c r="E84" s="10" t="str">
        <f>IF(ISBLANK(Teilnehmer!H83),"",Teilnehmer!H83)</f>
        <v/>
      </c>
      <c r="F84" s="23"/>
      <c r="G84" s="23"/>
      <c r="H84" s="23"/>
      <c r="I84" s="23"/>
      <c r="J84" s="23"/>
      <c r="K84" s="10">
        <f t="shared" si="12"/>
        <v>0</v>
      </c>
      <c r="L84" s="23"/>
      <c r="M84" s="23"/>
      <c r="N84" s="23"/>
      <c r="O84" s="23"/>
      <c r="P84" s="23"/>
      <c r="Q84" s="10">
        <f t="shared" si="13"/>
        <v>0</v>
      </c>
      <c r="R84" s="23"/>
      <c r="S84" s="23"/>
      <c r="T84" s="23"/>
      <c r="U84" s="23"/>
      <c r="V84" s="23"/>
      <c r="W84" s="10">
        <f t="shared" si="14"/>
        <v>0</v>
      </c>
      <c r="X84" s="23"/>
      <c r="Y84" s="23"/>
      <c r="Z84" s="23"/>
      <c r="AA84" s="23"/>
      <c r="AB84" s="23"/>
      <c r="AC84" s="10">
        <f t="shared" si="15"/>
        <v>0</v>
      </c>
      <c r="AD84" s="23"/>
      <c r="AE84" s="23"/>
      <c r="AF84" s="23"/>
      <c r="AG84" s="23"/>
      <c r="AH84" s="23"/>
      <c r="AI84" s="10">
        <f t="shared" si="16"/>
        <v>0</v>
      </c>
      <c r="AJ84" s="21">
        <f t="shared" si="17"/>
        <v>0</v>
      </c>
      <c r="AK84" s="21">
        <f t="shared" si="18"/>
        <v>0</v>
      </c>
      <c r="AL84" s="21">
        <f t="shared" si="19"/>
        <v>0</v>
      </c>
      <c r="AM84" s="21">
        <f t="shared" si="20"/>
        <v>0</v>
      </c>
      <c r="AN84" s="21">
        <f t="shared" si="21"/>
        <v>0</v>
      </c>
      <c r="AO84" s="10">
        <f t="shared" si="22"/>
        <v>0</v>
      </c>
    </row>
    <row r="85" spans="1:41" x14ac:dyDescent="0.25">
      <c r="A85" s="10" t="str">
        <f>IF(ISBLANK(Teilnehmer!A84),"",Teilnehmer!A84)</f>
        <v/>
      </c>
      <c r="B85" s="10" t="str">
        <f>IF(AND(ISBLANK(Teilnehmer!B84),ISBLANK(Teilnehmer!C84)),"",Teilnehmer!B84&amp;", "&amp;Teilnehmer!C84)</f>
        <v/>
      </c>
      <c r="C85" s="10" t="str">
        <f>IF(OR(ISBLANK(Teilnehmer!A84),ISBLANK(Teilnehmer!D84)),"",LEFT(Teilnehmer!A84,5)&amp;TEXT(Teilnehmer!D84,"0000"))</f>
        <v/>
      </c>
      <c r="D85" s="10" t="str">
        <f ca="1">Teilnehmer!G84</f>
        <v/>
      </c>
      <c r="E85" s="10" t="str">
        <f>IF(ISBLANK(Teilnehmer!H84),"",Teilnehmer!H84)</f>
        <v/>
      </c>
      <c r="F85" s="23"/>
      <c r="G85" s="23"/>
      <c r="H85" s="23"/>
      <c r="I85" s="23"/>
      <c r="J85" s="23"/>
      <c r="K85" s="10">
        <f t="shared" si="12"/>
        <v>0</v>
      </c>
      <c r="L85" s="23"/>
      <c r="M85" s="23"/>
      <c r="N85" s="23"/>
      <c r="O85" s="23"/>
      <c r="P85" s="23"/>
      <c r="Q85" s="10">
        <f t="shared" si="13"/>
        <v>0</v>
      </c>
      <c r="R85" s="23"/>
      <c r="S85" s="23"/>
      <c r="T85" s="23"/>
      <c r="U85" s="23"/>
      <c r="V85" s="23"/>
      <c r="W85" s="10">
        <f t="shared" si="14"/>
        <v>0</v>
      </c>
      <c r="X85" s="23"/>
      <c r="Y85" s="23"/>
      <c r="Z85" s="23"/>
      <c r="AA85" s="23"/>
      <c r="AB85" s="23"/>
      <c r="AC85" s="10">
        <f t="shared" si="15"/>
        <v>0</v>
      </c>
      <c r="AD85" s="23"/>
      <c r="AE85" s="23"/>
      <c r="AF85" s="23"/>
      <c r="AG85" s="23"/>
      <c r="AH85" s="23"/>
      <c r="AI85" s="10">
        <f t="shared" si="16"/>
        <v>0</v>
      </c>
      <c r="AJ85" s="21">
        <f t="shared" si="17"/>
        <v>0</v>
      </c>
      <c r="AK85" s="21">
        <f t="shared" si="18"/>
        <v>0</v>
      </c>
      <c r="AL85" s="21">
        <f t="shared" si="19"/>
        <v>0</v>
      </c>
      <c r="AM85" s="21">
        <f t="shared" si="20"/>
        <v>0</v>
      </c>
      <c r="AN85" s="21">
        <f t="shared" si="21"/>
        <v>0</v>
      </c>
      <c r="AO85" s="10">
        <f t="shared" si="22"/>
        <v>0</v>
      </c>
    </row>
    <row r="86" spans="1:41" x14ac:dyDescent="0.25">
      <c r="A86" s="10" t="str">
        <f>IF(ISBLANK(Teilnehmer!A85),"",Teilnehmer!A85)</f>
        <v/>
      </c>
      <c r="B86" s="10" t="str">
        <f>IF(AND(ISBLANK(Teilnehmer!B85),ISBLANK(Teilnehmer!C85)),"",Teilnehmer!B85&amp;", "&amp;Teilnehmer!C85)</f>
        <v/>
      </c>
      <c r="C86" s="10" t="str">
        <f>IF(OR(ISBLANK(Teilnehmer!A85),ISBLANK(Teilnehmer!D85)),"",LEFT(Teilnehmer!A85,5)&amp;TEXT(Teilnehmer!D85,"0000"))</f>
        <v/>
      </c>
      <c r="D86" s="10" t="str">
        <f ca="1">Teilnehmer!G85</f>
        <v/>
      </c>
      <c r="E86" s="10" t="str">
        <f>IF(ISBLANK(Teilnehmer!H85),"",Teilnehmer!H85)</f>
        <v/>
      </c>
      <c r="F86" s="23"/>
      <c r="G86" s="23"/>
      <c r="H86" s="23"/>
      <c r="I86" s="23"/>
      <c r="J86" s="23"/>
      <c r="K86" s="10">
        <f t="shared" si="12"/>
        <v>0</v>
      </c>
      <c r="L86" s="23"/>
      <c r="M86" s="23"/>
      <c r="N86" s="23"/>
      <c r="O86" s="23"/>
      <c r="P86" s="23"/>
      <c r="Q86" s="10">
        <f t="shared" si="13"/>
        <v>0</v>
      </c>
      <c r="R86" s="23"/>
      <c r="S86" s="23"/>
      <c r="T86" s="23"/>
      <c r="U86" s="23"/>
      <c r="V86" s="23"/>
      <c r="W86" s="10">
        <f t="shared" si="14"/>
        <v>0</v>
      </c>
      <c r="X86" s="23"/>
      <c r="Y86" s="23"/>
      <c r="Z86" s="23"/>
      <c r="AA86" s="23"/>
      <c r="AB86" s="23"/>
      <c r="AC86" s="10">
        <f t="shared" si="15"/>
        <v>0</v>
      </c>
      <c r="AD86" s="23"/>
      <c r="AE86" s="23"/>
      <c r="AF86" s="23"/>
      <c r="AG86" s="23"/>
      <c r="AH86" s="23"/>
      <c r="AI86" s="10">
        <f t="shared" si="16"/>
        <v>0</v>
      </c>
      <c r="AJ86" s="21">
        <f t="shared" si="17"/>
        <v>0</v>
      </c>
      <c r="AK86" s="21">
        <f t="shared" si="18"/>
        <v>0</v>
      </c>
      <c r="AL86" s="21">
        <f t="shared" si="19"/>
        <v>0</v>
      </c>
      <c r="AM86" s="21">
        <f t="shared" si="20"/>
        <v>0</v>
      </c>
      <c r="AN86" s="21">
        <f t="shared" si="21"/>
        <v>0</v>
      </c>
      <c r="AO86" s="10">
        <f t="shared" si="22"/>
        <v>0</v>
      </c>
    </row>
    <row r="87" spans="1:41" x14ac:dyDescent="0.25">
      <c r="A87" s="10" t="str">
        <f>IF(ISBLANK(Teilnehmer!A86),"",Teilnehmer!A86)</f>
        <v/>
      </c>
      <c r="B87" s="10" t="str">
        <f>IF(AND(ISBLANK(Teilnehmer!B86),ISBLANK(Teilnehmer!C86)),"",Teilnehmer!B86&amp;", "&amp;Teilnehmer!C86)</f>
        <v/>
      </c>
      <c r="C87" s="10" t="str">
        <f>IF(OR(ISBLANK(Teilnehmer!A86),ISBLANK(Teilnehmer!D86)),"",LEFT(Teilnehmer!A86,5)&amp;TEXT(Teilnehmer!D86,"0000"))</f>
        <v/>
      </c>
      <c r="D87" s="10" t="str">
        <f ca="1">Teilnehmer!G86</f>
        <v/>
      </c>
      <c r="E87" s="10" t="str">
        <f>IF(ISBLANK(Teilnehmer!H86),"",Teilnehmer!H86)</f>
        <v/>
      </c>
      <c r="F87" s="23"/>
      <c r="G87" s="23"/>
      <c r="H87" s="23"/>
      <c r="I87" s="23"/>
      <c r="J87" s="23"/>
      <c r="K87" s="10">
        <f t="shared" si="12"/>
        <v>0</v>
      </c>
      <c r="L87" s="23"/>
      <c r="M87" s="23"/>
      <c r="N87" s="23"/>
      <c r="O87" s="23"/>
      <c r="P87" s="23"/>
      <c r="Q87" s="10">
        <f t="shared" si="13"/>
        <v>0</v>
      </c>
      <c r="R87" s="23"/>
      <c r="S87" s="23"/>
      <c r="T87" s="23"/>
      <c r="U87" s="23"/>
      <c r="V87" s="23"/>
      <c r="W87" s="10">
        <f t="shared" si="14"/>
        <v>0</v>
      </c>
      <c r="X87" s="23"/>
      <c r="Y87" s="23"/>
      <c r="Z87" s="23"/>
      <c r="AA87" s="23"/>
      <c r="AB87" s="23"/>
      <c r="AC87" s="10">
        <f t="shared" si="15"/>
        <v>0</v>
      </c>
      <c r="AD87" s="23"/>
      <c r="AE87" s="23"/>
      <c r="AF87" s="23"/>
      <c r="AG87" s="23"/>
      <c r="AH87" s="23"/>
      <c r="AI87" s="10">
        <f t="shared" si="16"/>
        <v>0</v>
      </c>
      <c r="AJ87" s="21">
        <f t="shared" si="17"/>
        <v>0</v>
      </c>
      <c r="AK87" s="21">
        <f t="shared" si="18"/>
        <v>0</v>
      </c>
      <c r="AL87" s="21">
        <f t="shared" si="19"/>
        <v>0</v>
      </c>
      <c r="AM87" s="21">
        <f t="shared" si="20"/>
        <v>0</v>
      </c>
      <c r="AN87" s="21">
        <f t="shared" si="21"/>
        <v>0</v>
      </c>
      <c r="AO87" s="10">
        <f t="shared" si="22"/>
        <v>0</v>
      </c>
    </row>
    <row r="88" spans="1:41" x14ac:dyDescent="0.25">
      <c r="A88" s="10" t="str">
        <f>IF(ISBLANK(Teilnehmer!A87),"",Teilnehmer!A87)</f>
        <v/>
      </c>
      <c r="B88" s="10" t="str">
        <f>IF(AND(ISBLANK(Teilnehmer!B87),ISBLANK(Teilnehmer!C87)),"",Teilnehmer!B87&amp;", "&amp;Teilnehmer!C87)</f>
        <v/>
      </c>
      <c r="C88" s="10" t="str">
        <f>IF(OR(ISBLANK(Teilnehmer!A87),ISBLANK(Teilnehmer!D87)),"",LEFT(Teilnehmer!A87,5)&amp;TEXT(Teilnehmer!D87,"0000"))</f>
        <v/>
      </c>
      <c r="D88" s="10" t="str">
        <f ca="1">Teilnehmer!G87</f>
        <v/>
      </c>
      <c r="E88" s="10" t="str">
        <f>IF(ISBLANK(Teilnehmer!H87),"",Teilnehmer!H87)</f>
        <v/>
      </c>
      <c r="F88" s="23"/>
      <c r="G88" s="23"/>
      <c r="H88" s="23"/>
      <c r="I88" s="23"/>
      <c r="J88" s="23"/>
      <c r="K88" s="10">
        <f t="shared" si="12"/>
        <v>0</v>
      </c>
      <c r="L88" s="23"/>
      <c r="M88" s="23"/>
      <c r="N88" s="23"/>
      <c r="O88" s="23"/>
      <c r="P88" s="23"/>
      <c r="Q88" s="10">
        <f t="shared" si="13"/>
        <v>0</v>
      </c>
      <c r="R88" s="23"/>
      <c r="S88" s="23"/>
      <c r="T88" s="23"/>
      <c r="U88" s="23"/>
      <c r="V88" s="23"/>
      <c r="W88" s="10">
        <f t="shared" si="14"/>
        <v>0</v>
      </c>
      <c r="X88" s="23"/>
      <c r="Y88" s="23"/>
      <c r="Z88" s="23"/>
      <c r="AA88" s="23"/>
      <c r="AB88" s="23"/>
      <c r="AC88" s="10">
        <f t="shared" si="15"/>
        <v>0</v>
      </c>
      <c r="AD88" s="23"/>
      <c r="AE88" s="23"/>
      <c r="AF88" s="23"/>
      <c r="AG88" s="23"/>
      <c r="AH88" s="23"/>
      <c r="AI88" s="10">
        <f t="shared" si="16"/>
        <v>0</v>
      </c>
      <c r="AJ88" s="21">
        <f t="shared" si="17"/>
        <v>0</v>
      </c>
      <c r="AK88" s="21">
        <f t="shared" si="18"/>
        <v>0</v>
      </c>
      <c r="AL88" s="21">
        <f t="shared" si="19"/>
        <v>0</v>
      </c>
      <c r="AM88" s="21">
        <f t="shared" si="20"/>
        <v>0</v>
      </c>
      <c r="AN88" s="21">
        <f t="shared" si="21"/>
        <v>0</v>
      </c>
      <c r="AO88" s="10">
        <f t="shared" si="22"/>
        <v>0</v>
      </c>
    </row>
    <row r="89" spans="1:41" x14ac:dyDescent="0.25">
      <c r="A89" s="10" t="str">
        <f>IF(ISBLANK(Teilnehmer!A88),"",Teilnehmer!A88)</f>
        <v/>
      </c>
      <c r="B89" s="10" t="str">
        <f>IF(AND(ISBLANK(Teilnehmer!B88),ISBLANK(Teilnehmer!C88)),"",Teilnehmer!B88&amp;", "&amp;Teilnehmer!C88)</f>
        <v/>
      </c>
      <c r="C89" s="10" t="str">
        <f>IF(OR(ISBLANK(Teilnehmer!A88),ISBLANK(Teilnehmer!D88)),"",LEFT(Teilnehmer!A88,5)&amp;TEXT(Teilnehmer!D88,"0000"))</f>
        <v/>
      </c>
      <c r="D89" s="10" t="str">
        <f ca="1">Teilnehmer!G88</f>
        <v/>
      </c>
      <c r="E89" s="10" t="str">
        <f>IF(ISBLANK(Teilnehmer!H88),"",Teilnehmer!H88)</f>
        <v/>
      </c>
      <c r="F89" s="23"/>
      <c r="G89" s="23"/>
      <c r="H89" s="23"/>
      <c r="I89" s="23"/>
      <c r="J89" s="23"/>
      <c r="K89" s="10">
        <f t="shared" si="12"/>
        <v>0</v>
      </c>
      <c r="L89" s="23"/>
      <c r="M89" s="23"/>
      <c r="N89" s="23"/>
      <c r="O89" s="23"/>
      <c r="P89" s="23"/>
      <c r="Q89" s="10">
        <f t="shared" si="13"/>
        <v>0</v>
      </c>
      <c r="R89" s="23"/>
      <c r="S89" s="23"/>
      <c r="T89" s="23"/>
      <c r="U89" s="23"/>
      <c r="V89" s="23"/>
      <c r="W89" s="10">
        <f t="shared" si="14"/>
        <v>0</v>
      </c>
      <c r="X89" s="23"/>
      <c r="Y89" s="23"/>
      <c r="Z89" s="23"/>
      <c r="AA89" s="23"/>
      <c r="AB89" s="23"/>
      <c r="AC89" s="10">
        <f t="shared" si="15"/>
        <v>0</v>
      </c>
      <c r="AD89" s="23"/>
      <c r="AE89" s="23"/>
      <c r="AF89" s="23"/>
      <c r="AG89" s="23"/>
      <c r="AH89" s="23"/>
      <c r="AI89" s="10">
        <f t="shared" si="16"/>
        <v>0</v>
      </c>
      <c r="AJ89" s="21">
        <f t="shared" si="17"/>
        <v>0</v>
      </c>
      <c r="AK89" s="21">
        <f t="shared" si="18"/>
        <v>0</v>
      </c>
      <c r="AL89" s="21">
        <f t="shared" si="19"/>
        <v>0</v>
      </c>
      <c r="AM89" s="21">
        <f t="shared" si="20"/>
        <v>0</v>
      </c>
      <c r="AN89" s="21">
        <f t="shared" si="21"/>
        <v>0</v>
      </c>
      <c r="AO89" s="10">
        <f t="shared" si="22"/>
        <v>0</v>
      </c>
    </row>
    <row r="90" spans="1:41" x14ac:dyDescent="0.25">
      <c r="A90" s="10" t="str">
        <f>IF(ISBLANK(Teilnehmer!A89),"",Teilnehmer!A89)</f>
        <v/>
      </c>
      <c r="B90" s="10" t="str">
        <f>IF(AND(ISBLANK(Teilnehmer!B89),ISBLANK(Teilnehmer!C89)),"",Teilnehmer!B89&amp;", "&amp;Teilnehmer!C89)</f>
        <v/>
      </c>
      <c r="C90" s="10" t="str">
        <f>IF(OR(ISBLANK(Teilnehmer!A89),ISBLANK(Teilnehmer!D89)),"",LEFT(Teilnehmer!A89,5)&amp;TEXT(Teilnehmer!D89,"0000"))</f>
        <v/>
      </c>
      <c r="D90" s="10" t="str">
        <f ca="1">Teilnehmer!G89</f>
        <v/>
      </c>
      <c r="E90" s="10" t="str">
        <f>IF(ISBLANK(Teilnehmer!H89),"",Teilnehmer!H89)</f>
        <v/>
      </c>
      <c r="F90" s="23"/>
      <c r="G90" s="23"/>
      <c r="H90" s="23"/>
      <c r="I90" s="23"/>
      <c r="J90" s="23"/>
      <c r="K90" s="10">
        <f t="shared" si="12"/>
        <v>0</v>
      </c>
      <c r="L90" s="23"/>
      <c r="M90" s="23"/>
      <c r="N90" s="23"/>
      <c r="O90" s="23"/>
      <c r="P90" s="23"/>
      <c r="Q90" s="10">
        <f t="shared" si="13"/>
        <v>0</v>
      </c>
      <c r="R90" s="23"/>
      <c r="S90" s="23"/>
      <c r="T90" s="23"/>
      <c r="U90" s="23"/>
      <c r="V90" s="23"/>
      <c r="W90" s="10">
        <f t="shared" si="14"/>
        <v>0</v>
      </c>
      <c r="X90" s="23"/>
      <c r="Y90" s="23"/>
      <c r="Z90" s="23"/>
      <c r="AA90" s="23"/>
      <c r="AB90" s="23"/>
      <c r="AC90" s="10">
        <f t="shared" si="15"/>
        <v>0</v>
      </c>
      <c r="AD90" s="23"/>
      <c r="AE90" s="23"/>
      <c r="AF90" s="23"/>
      <c r="AG90" s="23"/>
      <c r="AH90" s="23"/>
      <c r="AI90" s="10">
        <f t="shared" si="16"/>
        <v>0</v>
      </c>
      <c r="AJ90" s="21">
        <f t="shared" si="17"/>
        <v>0</v>
      </c>
      <c r="AK90" s="21">
        <f t="shared" si="18"/>
        <v>0</v>
      </c>
      <c r="AL90" s="21">
        <f t="shared" si="19"/>
        <v>0</v>
      </c>
      <c r="AM90" s="21">
        <f t="shared" si="20"/>
        <v>0</v>
      </c>
      <c r="AN90" s="21">
        <f t="shared" si="21"/>
        <v>0</v>
      </c>
      <c r="AO90" s="10">
        <f t="shared" si="22"/>
        <v>0</v>
      </c>
    </row>
    <row r="91" spans="1:41" x14ac:dyDescent="0.25">
      <c r="A91" s="10" t="str">
        <f>IF(ISBLANK(Teilnehmer!A90),"",Teilnehmer!A90)</f>
        <v/>
      </c>
      <c r="B91" s="10" t="str">
        <f>IF(AND(ISBLANK(Teilnehmer!B90),ISBLANK(Teilnehmer!C90)),"",Teilnehmer!B90&amp;", "&amp;Teilnehmer!C90)</f>
        <v/>
      </c>
      <c r="C91" s="10" t="str">
        <f>IF(OR(ISBLANK(Teilnehmer!A90),ISBLANK(Teilnehmer!D90)),"",LEFT(Teilnehmer!A90,5)&amp;TEXT(Teilnehmer!D90,"0000"))</f>
        <v/>
      </c>
      <c r="D91" s="10" t="str">
        <f ca="1">Teilnehmer!G90</f>
        <v/>
      </c>
      <c r="E91" s="10" t="str">
        <f>IF(ISBLANK(Teilnehmer!H90),"",Teilnehmer!H90)</f>
        <v/>
      </c>
      <c r="F91" s="23"/>
      <c r="G91" s="23"/>
      <c r="H91" s="23"/>
      <c r="I91" s="23"/>
      <c r="J91" s="23"/>
      <c r="K91" s="10">
        <f t="shared" si="12"/>
        <v>0</v>
      </c>
      <c r="L91" s="23"/>
      <c r="M91" s="23"/>
      <c r="N91" s="23"/>
      <c r="O91" s="23"/>
      <c r="P91" s="23"/>
      <c r="Q91" s="10">
        <f t="shared" si="13"/>
        <v>0</v>
      </c>
      <c r="R91" s="23"/>
      <c r="S91" s="23"/>
      <c r="T91" s="23"/>
      <c r="U91" s="23"/>
      <c r="V91" s="23"/>
      <c r="W91" s="10">
        <f t="shared" si="14"/>
        <v>0</v>
      </c>
      <c r="X91" s="23"/>
      <c r="Y91" s="23"/>
      <c r="Z91" s="23"/>
      <c r="AA91" s="23"/>
      <c r="AB91" s="23"/>
      <c r="AC91" s="10">
        <f t="shared" si="15"/>
        <v>0</v>
      </c>
      <c r="AD91" s="23"/>
      <c r="AE91" s="23"/>
      <c r="AF91" s="23"/>
      <c r="AG91" s="23"/>
      <c r="AH91" s="23"/>
      <c r="AI91" s="10">
        <f t="shared" si="16"/>
        <v>0</v>
      </c>
      <c r="AJ91" s="21">
        <f t="shared" si="17"/>
        <v>0</v>
      </c>
      <c r="AK91" s="21">
        <f t="shared" si="18"/>
        <v>0</v>
      </c>
      <c r="AL91" s="21">
        <f t="shared" si="19"/>
        <v>0</v>
      </c>
      <c r="AM91" s="21">
        <f t="shared" si="20"/>
        <v>0</v>
      </c>
      <c r="AN91" s="21">
        <f t="shared" si="21"/>
        <v>0</v>
      </c>
      <c r="AO91" s="10">
        <f t="shared" si="22"/>
        <v>0</v>
      </c>
    </row>
    <row r="92" spans="1:41" x14ac:dyDescent="0.25">
      <c r="A92" s="10" t="str">
        <f>IF(ISBLANK(Teilnehmer!A91),"",Teilnehmer!A91)</f>
        <v/>
      </c>
      <c r="B92" s="10" t="str">
        <f>IF(AND(ISBLANK(Teilnehmer!B91),ISBLANK(Teilnehmer!C91)),"",Teilnehmer!B91&amp;", "&amp;Teilnehmer!C91)</f>
        <v/>
      </c>
      <c r="C92" s="10" t="str">
        <f>IF(OR(ISBLANK(Teilnehmer!A91),ISBLANK(Teilnehmer!D91)),"",LEFT(Teilnehmer!A91,5)&amp;TEXT(Teilnehmer!D91,"0000"))</f>
        <v/>
      </c>
      <c r="D92" s="10" t="str">
        <f ca="1">Teilnehmer!G91</f>
        <v/>
      </c>
      <c r="E92" s="10" t="str">
        <f>IF(ISBLANK(Teilnehmer!H91),"",Teilnehmer!H91)</f>
        <v/>
      </c>
      <c r="F92" s="23"/>
      <c r="G92" s="23"/>
      <c r="H92" s="23"/>
      <c r="I92" s="23"/>
      <c r="J92" s="23"/>
      <c r="K92" s="10">
        <f t="shared" si="12"/>
        <v>0</v>
      </c>
      <c r="L92" s="23"/>
      <c r="M92" s="23"/>
      <c r="N92" s="23"/>
      <c r="O92" s="23"/>
      <c r="P92" s="23"/>
      <c r="Q92" s="10">
        <f t="shared" si="13"/>
        <v>0</v>
      </c>
      <c r="R92" s="23"/>
      <c r="S92" s="23"/>
      <c r="T92" s="23"/>
      <c r="U92" s="23"/>
      <c r="V92" s="23"/>
      <c r="W92" s="10">
        <f t="shared" si="14"/>
        <v>0</v>
      </c>
      <c r="X92" s="23"/>
      <c r="Y92" s="23"/>
      <c r="Z92" s="23"/>
      <c r="AA92" s="23"/>
      <c r="AB92" s="23"/>
      <c r="AC92" s="10">
        <f t="shared" si="15"/>
        <v>0</v>
      </c>
      <c r="AD92" s="23"/>
      <c r="AE92" s="23"/>
      <c r="AF92" s="23"/>
      <c r="AG92" s="23"/>
      <c r="AH92" s="23"/>
      <c r="AI92" s="10">
        <f t="shared" si="16"/>
        <v>0</v>
      </c>
      <c r="AJ92" s="21">
        <f t="shared" si="17"/>
        <v>0</v>
      </c>
      <c r="AK92" s="21">
        <f t="shared" si="18"/>
        <v>0</v>
      </c>
      <c r="AL92" s="21">
        <f t="shared" si="19"/>
        <v>0</v>
      </c>
      <c r="AM92" s="21">
        <f t="shared" si="20"/>
        <v>0</v>
      </c>
      <c r="AN92" s="21">
        <f t="shared" si="21"/>
        <v>0</v>
      </c>
      <c r="AO92" s="10">
        <f t="shared" si="22"/>
        <v>0</v>
      </c>
    </row>
    <row r="93" spans="1:41" x14ac:dyDescent="0.25">
      <c r="A93" s="10" t="str">
        <f>IF(ISBLANK(Teilnehmer!A92),"",Teilnehmer!A92)</f>
        <v/>
      </c>
      <c r="B93" s="10" t="str">
        <f>IF(AND(ISBLANK(Teilnehmer!B92),ISBLANK(Teilnehmer!C92)),"",Teilnehmer!B92&amp;", "&amp;Teilnehmer!C92)</f>
        <v/>
      </c>
      <c r="C93" s="10" t="str">
        <f>IF(OR(ISBLANK(Teilnehmer!A92),ISBLANK(Teilnehmer!D92)),"",LEFT(Teilnehmer!A92,5)&amp;TEXT(Teilnehmer!D92,"0000"))</f>
        <v/>
      </c>
      <c r="D93" s="10" t="str">
        <f ca="1">Teilnehmer!G92</f>
        <v/>
      </c>
      <c r="E93" s="10" t="str">
        <f>IF(ISBLANK(Teilnehmer!H92),"",Teilnehmer!H92)</f>
        <v/>
      </c>
      <c r="F93" s="23"/>
      <c r="G93" s="23"/>
      <c r="H93" s="23"/>
      <c r="I93" s="23"/>
      <c r="J93" s="23"/>
      <c r="K93" s="10">
        <f t="shared" si="12"/>
        <v>0</v>
      </c>
      <c r="L93" s="23"/>
      <c r="M93" s="23"/>
      <c r="N93" s="23"/>
      <c r="O93" s="23"/>
      <c r="P93" s="23"/>
      <c r="Q93" s="10">
        <f t="shared" si="13"/>
        <v>0</v>
      </c>
      <c r="R93" s="23"/>
      <c r="S93" s="23"/>
      <c r="T93" s="23"/>
      <c r="U93" s="23"/>
      <c r="V93" s="23"/>
      <c r="W93" s="10">
        <f t="shared" si="14"/>
        <v>0</v>
      </c>
      <c r="X93" s="23"/>
      <c r="Y93" s="23"/>
      <c r="Z93" s="23"/>
      <c r="AA93" s="23"/>
      <c r="AB93" s="23"/>
      <c r="AC93" s="10">
        <f t="shared" si="15"/>
        <v>0</v>
      </c>
      <c r="AD93" s="23"/>
      <c r="AE93" s="23"/>
      <c r="AF93" s="23"/>
      <c r="AG93" s="23"/>
      <c r="AH93" s="23"/>
      <c r="AI93" s="10">
        <f t="shared" si="16"/>
        <v>0</v>
      </c>
      <c r="AJ93" s="21">
        <f t="shared" si="17"/>
        <v>0</v>
      </c>
      <c r="AK93" s="21">
        <f t="shared" si="18"/>
        <v>0</v>
      </c>
      <c r="AL93" s="21">
        <f t="shared" si="19"/>
        <v>0</v>
      </c>
      <c r="AM93" s="21">
        <f t="shared" si="20"/>
        <v>0</v>
      </c>
      <c r="AN93" s="21">
        <f t="shared" si="21"/>
        <v>0</v>
      </c>
      <c r="AO93" s="10">
        <f t="shared" si="22"/>
        <v>0</v>
      </c>
    </row>
    <row r="94" spans="1:41" x14ac:dyDescent="0.25">
      <c r="A94" s="10" t="str">
        <f>IF(ISBLANK(Teilnehmer!A93),"",Teilnehmer!A93)</f>
        <v/>
      </c>
      <c r="B94" s="10" t="str">
        <f>IF(AND(ISBLANK(Teilnehmer!B93),ISBLANK(Teilnehmer!C93)),"",Teilnehmer!B93&amp;", "&amp;Teilnehmer!C93)</f>
        <v/>
      </c>
      <c r="C94" s="10" t="str">
        <f>IF(OR(ISBLANK(Teilnehmer!A93),ISBLANK(Teilnehmer!D93)),"",LEFT(Teilnehmer!A93,5)&amp;TEXT(Teilnehmer!D93,"0000"))</f>
        <v/>
      </c>
      <c r="D94" s="10" t="str">
        <f ca="1">Teilnehmer!G93</f>
        <v/>
      </c>
      <c r="E94" s="10" t="str">
        <f>IF(ISBLANK(Teilnehmer!H93),"",Teilnehmer!H93)</f>
        <v/>
      </c>
      <c r="F94" s="23"/>
      <c r="G94" s="23"/>
      <c r="H94" s="23"/>
      <c r="I94" s="23"/>
      <c r="J94" s="23"/>
      <c r="K94" s="10">
        <f t="shared" si="12"/>
        <v>0</v>
      </c>
      <c r="L94" s="23"/>
      <c r="M94" s="23"/>
      <c r="N94" s="23"/>
      <c r="O94" s="23"/>
      <c r="P94" s="23"/>
      <c r="Q94" s="10">
        <f t="shared" si="13"/>
        <v>0</v>
      </c>
      <c r="R94" s="23"/>
      <c r="S94" s="23"/>
      <c r="T94" s="23"/>
      <c r="U94" s="23"/>
      <c r="V94" s="23"/>
      <c r="W94" s="10">
        <f t="shared" si="14"/>
        <v>0</v>
      </c>
      <c r="X94" s="23"/>
      <c r="Y94" s="23"/>
      <c r="Z94" s="23"/>
      <c r="AA94" s="23"/>
      <c r="AB94" s="23"/>
      <c r="AC94" s="10">
        <f t="shared" si="15"/>
        <v>0</v>
      </c>
      <c r="AD94" s="23"/>
      <c r="AE94" s="23"/>
      <c r="AF94" s="23"/>
      <c r="AG94" s="23"/>
      <c r="AH94" s="23"/>
      <c r="AI94" s="10">
        <f t="shared" si="16"/>
        <v>0</v>
      </c>
      <c r="AJ94" s="21">
        <f t="shared" si="17"/>
        <v>0</v>
      </c>
      <c r="AK94" s="21">
        <f t="shared" si="18"/>
        <v>0</v>
      </c>
      <c r="AL94" s="21">
        <f t="shared" si="19"/>
        <v>0</v>
      </c>
      <c r="AM94" s="21">
        <f t="shared" si="20"/>
        <v>0</v>
      </c>
      <c r="AN94" s="21">
        <f t="shared" si="21"/>
        <v>0</v>
      </c>
      <c r="AO94" s="10">
        <f t="shared" si="22"/>
        <v>0</v>
      </c>
    </row>
    <row r="95" spans="1:41" x14ac:dyDescent="0.25">
      <c r="A95" s="10" t="str">
        <f>IF(ISBLANK(Teilnehmer!A94),"",Teilnehmer!A94)</f>
        <v/>
      </c>
      <c r="B95" s="10" t="str">
        <f>IF(AND(ISBLANK(Teilnehmer!B94),ISBLANK(Teilnehmer!C94)),"",Teilnehmer!B94&amp;", "&amp;Teilnehmer!C94)</f>
        <v/>
      </c>
      <c r="C95" s="10" t="str">
        <f>IF(OR(ISBLANK(Teilnehmer!A94),ISBLANK(Teilnehmer!D94)),"",LEFT(Teilnehmer!A94,5)&amp;TEXT(Teilnehmer!D94,"0000"))</f>
        <v/>
      </c>
      <c r="D95" s="10" t="str">
        <f ca="1">Teilnehmer!G94</f>
        <v/>
      </c>
      <c r="E95" s="10" t="str">
        <f>IF(ISBLANK(Teilnehmer!H94),"",Teilnehmer!H94)</f>
        <v/>
      </c>
      <c r="F95" s="23"/>
      <c r="G95" s="23"/>
      <c r="H95" s="23"/>
      <c r="I95" s="23"/>
      <c r="J95" s="23"/>
      <c r="K95" s="10">
        <f t="shared" si="12"/>
        <v>0</v>
      </c>
      <c r="L95" s="23"/>
      <c r="M95" s="23"/>
      <c r="N95" s="23"/>
      <c r="O95" s="23"/>
      <c r="P95" s="23"/>
      <c r="Q95" s="10">
        <f t="shared" si="13"/>
        <v>0</v>
      </c>
      <c r="R95" s="23"/>
      <c r="S95" s="23"/>
      <c r="T95" s="23"/>
      <c r="U95" s="23"/>
      <c r="V95" s="23"/>
      <c r="W95" s="10">
        <f t="shared" si="14"/>
        <v>0</v>
      </c>
      <c r="X95" s="23"/>
      <c r="Y95" s="23"/>
      <c r="Z95" s="23"/>
      <c r="AA95" s="23"/>
      <c r="AB95" s="23"/>
      <c r="AC95" s="10">
        <f t="shared" si="15"/>
        <v>0</v>
      </c>
      <c r="AD95" s="23"/>
      <c r="AE95" s="23"/>
      <c r="AF95" s="23"/>
      <c r="AG95" s="23"/>
      <c r="AH95" s="23"/>
      <c r="AI95" s="10">
        <f t="shared" si="16"/>
        <v>0</v>
      </c>
      <c r="AJ95" s="21">
        <f t="shared" si="17"/>
        <v>0</v>
      </c>
      <c r="AK95" s="21">
        <f t="shared" si="18"/>
        <v>0</v>
      </c>
      <c r="AL95" s="21">
        <f t="shared" si="19"/>
        <v>0</v>
      </c>
      <c r="AM95" s="21">
        <f t="shared" si="20"/>
        <v>0</v>
      </c>
      <c r="AN95" s="21">
        <f t="shared" si="21"/>
        <v>0</v>
      </c>
      <c r="AO95" s="10">
        <f t="shared" si="22"/>
        <v>0</v>
      </c>
    </row>
    <row r="96" spans="1:41" x14ac:dyDescent="0.25">
      <c r="A96" s="10" t="str">
        <f>IF(ISBLANK(Teilnehmer!A95),"",Teilnehmer!A95)</f>
        <v/>
      </c>
      <c r="B96" s="10" t="str">
        <f>IF(AND(ISBLANK(Teilnehmer!B95),ISBLANK(Teilnehmer!C95)),"",Teilnehmer!B95&amp;", "&amp;Teilnehmer!C95)</f>
        <v/>
      </c>
      <c r="C96" s="10" t="str">
        <f>IF(OR(ISBLANK(Teilnehmer!A95),ISBLANK(Teilnehmer!D95)),"",LEFT(Teilnehmer!A95,5)&amp;TEXT(Teilnehmer!D95,"0000"))</f>
        <v/>
      </c>
      <c r="D96" s="10" t="str">
        <f ca="1">Teilnehmer!G95</f>
        <v/>
      </c>
      <c r="E96" s="10" t="str">
        <f>IF(ISBLANK(Teilnehmer!H95),"",Teilnehmer!H95)</f>
        <v/>
      </c>
      <c r="F96" s="23"/>
      <c r="G96" s="23"/>
      <c r="H96" s="23"/>
      <c r="I96" s="23"/>
      <c r="J96" s="23"/>
      <c r="K96" s="10">
        <f t="shared" si="12"/>
        <v>0</v>
      </c>
      <c r="L96" s="23"/>
      <c r="M96" s="23"/>
      <c r="N96" s="23"/>
      <c r="O96" s="23"/>
      <c r="P96" s="23"/>
      <c r="Q96" s="10">
        <f t="shared" si="13"/>
        <v>0</v>
      </c>
      <c r="R96" s="23"/>
      <c r="S96" s="23"/>
      <c r="T96" s="23"/>
      <c r="U96" s="23"/>
      <c r="V96" s="23"/>
      <c r="W96" s="10">
        <f t="shared" si="14"/>
        <v>0</v>
      </c>
      <c r="X96" s="23"/>
      <c r="Y96" s="23"/>
      <c r="Z96" s="23"/>
      <c r="AA96" s="23"/>
      <c r="AB96" s="23"/>
      <c r="AC96" s="10">
        <f t="shared" si="15"/>
        <v>0</v>
      </c>
      <c r="AD96" s="23"/>
      <c r="AE96" s="23"/>
      <c r="AF96" s="23"/>
      <c r="AG96" s="23"/>
      <c r="AH96" s="23"/>
      <c r="AI96" s="10">
        <f t="shared" si="16"/>
        <v>0</v>
      </c>
      <c r="AJ96" s="21">
        <f t="shared" si="17"/>
        <v>0</v>
      </c>
      <c r="AK96" s="21">
        <f t="shared" si="18"/>
        <v>0</v>
      </c>
      <c r="AL96" s="21">
        <f t="shared" si="19"/>
        <v>0</v>
      </c>
      <c r="AM96" s="21">
        <f t="shared" si="20"/>
        <v>0</v>
      </c>
      <c r="AN96" s="21">
        <f t="shared" si="21"/>
        <v>0</v>
      </c>
      <c r="AO96" s="10">
        <f t="shared" si="22"/>
        <v>0</v>
      </c>
    </row>
    <row r="97" spans="1:41" x14ac:dyDescent="0.25">
      <c r="A97" s="10" t="str">
        <f>IF(ISBLANK(Teilnehmer!A96),"",Teilnehmer!A96)</f>
        <v/>
      </c>
      <c r="B97" s="10" t="str">
        <f>IF(AND(ISBLANK(Teilnehmer!B96),ISBLANK(Teilnehmer!C96)),"",Teilnehmer!B96&amp;", "&amp;Teilnehmer!C96)</f>
        <v/>
      </c>
      <c r="C97" s="10" t="str">
        <f>IF(OR(ISBLANK(Teilnehmer!A96),ISBLANK(Teilnehmer!D96)),"",LEFT(Teilnehmer!A96,5)&amp;TEXT(Teilnehmer!D96,"0000"))</f>
        <v/>
      </c>
      <c r="D97" s="10" t="str">
        <f ca="1">Teilnehmer!G96</f>
        <v/>
      </c>
      <c r="E97" s="10" t="str">
        <f>IF(ISBLANK(Teilnehmer!H96),"",Teilnehmer!H96)</f>
        <v/>
      </c>
      <c r="F97" s="23"/>
      <c r="G97" s="23"/>
      <c r="H97" s="23"/>
      <c r="I97" s="23"/>
      <c r="J97" s="23"/>
      <c r="K97" s="10">
        <f t="shared" si="12"/>
        <v>0</v>
      </c>
      <c r="L97" s="23"/>
      <c r="M97" s="23"/>
      <c r="N97" s="23"/>
      <c r="O97" s="23"/>
      <c r="P97" s="23"/>
      <c r="Q97" s="10">
        <f t="shared" si="13"/>
        <v>0</v>
      </c>
      <c r="R97" s="23"/>
      <c r="S97" s="23"/>
      <c r="T97" s="23"/>
      <c r="U97" s="23"/>
      <c r="V97" s="23"/>
      <c r="W97" s="10">
        <f t="shared" si="14"/>
        <v>0</v>
      </c>
      <c r="X97" s="23"/>
      <c r="Y97" s="23"/>
      <c r="Z97" s="23"/>
      <c r="AA97" s="23"/>
      <c r="AB97" s="23"/>
      <c r="AC97" s="10">
        <f t="shared" si="15"/>
        <v>0</v>
      </c>
      <c r="AD97" s="23"/>
      <c r="AE97" s="23"/>
      <c r="AF97" s="23"/>
      <c r="AG97" s="23"/>
      <c r="AH97" s="23"/>
      <c r="AI97" s="10">
        <f t="shared" si="16"/>
        <v>0</v>
      </c>
      <c r="AJ97" s="21">
        <f t="shared" si="17"/>
        <v>0</v>
      </c>
      <c r="AK97" s="21">
        <f t="shared" si="18"/>
        <v>0</v>
      </c>
      <c r="AL97" s="21">
        <f t="shared" si="19"/>
        <v>0</v>
      </c>
      <c r="AM97" s="21">
        <f t="shared" si="20"/>
        <v>0</v>
      </c>
      <c r="AN97" s="21">
        <f t="shared" si="21"/>
        <v>0</v>
      </c>
      <c r="AO97" s="10">
        <f t="shared" si="22"/>
        <v>0</v>
      </c>
    </row>
    <row r="98" spans="1:41" x14ac:dyDescent="0.25">
      <c r="A98" s="10" t="str">
        <f>IF(ISBLANK(Teilnehmer!A97),"",Teilnehmer!A97)</f>
        <v/>
      </c>
      <c r="B98" s="10" t="str">
        <f>IF(AND(ISBLANK(Teilnehmer!B97),ISBLANK(Teilnehmer!C97)),"",Teilnehmer!B97&amp;", "&amp;Teilnehmer!C97)</f>
        <v/>
      </c>
      <c r="C98" s="10" t="str">
        <f>IF(OR(ISBLANK(Teilnehmer!A97),ISBLANK(Teilnehmer!D97)),"",LEFT(Teilnehmer!A97,5)&amp;TEXT(Teilnehmer!D97,"0000"))</f>
        <v/>
      </c>
      <c r="D98" s="10" t="str">
        <f ca="1">Teilnehmer!G97</f>
        <v/>
      </c>
      <c r="E98" s="10" t="str">
        <f>IF(ISBLANK(Teilnehmer!H97),"",Teilnehmer!H97)</f>
        <v/>
      </c>
      <c r="F98" s="23"/>
      <c r="G98" s="23"/>
      <c r="H98" s="23"/>
      <c r="I98" s="23"/>
      <c r="J98" s="23"/>
      <c r="K98" s="10">
        <f t="shared" si="12"/>
        <v>0</v>
      </c>
      <c r="L98" s="23"/>
      <c r="M98" s="23"/>
      <c r="N98" s="23"/>
      <c r="O98" s="23"/>
      <c r="P98" s="23"/>
      <c r="Q98" s="10">
        <f t="shared" si="13"/>
        <v>0</v>
      </c>
      <c r="R98" s="23"/>
      <c r="S98" s="23"/>
      <c r="T98" s="23"/>
      <c r="U98" s="23"/>
      <c r="V98" s="23"/>
      <c r="W98" s="10">
        <f t="shared" si="14"/>
        <v>0</v>
      </c>
      <c r="X98" s="23"/>
      <c r="Y98" s="23"/>
      <c r="Z98" s="23"/>
      <c r="AA98" s="23"/>
      <c r="AB98" s="23"/>
      <c r="AC98" s="10">
        <f t="shared" si="15"/>
        <v>0</v>
      </c>
      <c r="AD98" s="23"/>
      <c r="AE98" s="23"/>
      <c r="AF98" s="23"/>
      <c r="AG98" s="23"/>
      <c r="AH98" s="23"/>
      <c r="AI98" s="10">
        <f t="shared" si="16"/>
        <v>0</v>
      </c>
      <c r="AJ98" s="21">
        <f t="shared" si="17"/>
        <v>0</v>
      </c>
      <c r="AK98" s="21">
        <f t="shared" si="18"/>
        <v>0</v>
      </c>
      <c r="AL98" s="21">
        <f t="shared" si="19"/>
        <v>0</v>
      </c>
      <c r="AM98" s="21">
        <f t="shared" si="20"/>
        <v>0</v>
      </c>
      <c r="AN98" s="21">
        <f t="shared" si="21"/>
        <v>0</v>
      </c>
      <c r="AO98" s="10">
        <f t="shared" si="22"/>
        <v>0</v>
      </c>
    </row>
    <row r="99" spans="1:41" x14ac:dyDescent="0.25">
      <c r="A99" s="10" t="str">
        <f>IF(ISBLANK(Teilnehmer!A98),"",Teilnehmer!A98)</f>
        <v/>
      </c>
      <c r="B99" s="10" t="str">
        <f>IF(AND(ISBLANK(Teilnehmer!B98),ISBLANK(Teilnehmer!C98)),"",Teilnehmer!B98&amp;", "&amp;Teilnehmer!C98)</f>
        <v/>
      </c>
      <c r="C99" s="10" t="str">
        <f>IF(OR(ISBLANK(Teilnehmer!A98),ISBLANK(Teilnehmer!D98)),"",LEFT(Teilnehmer!A98,5)&amp;TEXT(Teilnehmer!D98,"0000"))</f>
        <v/>
      </c>
      <c r="D99" s="10" t="str">
        <f ca="1">Teilnehmer!G98</f>
        <v/>
      </c>
      <c r="E99" s="10" t="str">
        <f>IF(ISBLANK(Teilnehmer!H98),"",Teilnehmer!H98)</f>
        <v/>
      </c>
      <c r="F99" s="23"/>
      <c r="G99" s="23"/>
      <c r="H99" s="23"/>
      <c r="I99" s="23"/>
      <c r="J99" s="23"/>
      <c r="K99" s="10">
        <f t="shared" si="12"/>
        <v>0</v>
      </c>
      <c r="L99" s="23"/>
      <c r="M99" s="23"/>
      <c r="N99" s="23"/>
      <c r="O99" s="23"/>
      <c r="P99" s="23"/>
      <c r="Q99" s="10">
        <f t="shared" si="13"/>
        <v>0</v>
      </c>
      <c r="R99" s="23"/>
      <c r="S99" s="23"/>
      <c r="T99" s="23"/>
      <c r="U99" s="23"/>
      <c r="V99" s="23"/>
      <c r="W99" s="10">
        <f t="shared" si="14"/>
        <v>0</v>
      </c>
      <c r="X99" s="23"/>
      <c r="Y99" s="23"/>
      <c r="Z99" s="23"/>
      <c r="AA99" s="23"/>
      <c r="AB99" s="23"/>
      <c r="AC99" s="10">
        <f t="shared" si="15"/>
        <v>0</v>
      </c>
      <c r="AD99" s="23"/>
      <c r="AE99" s="23"/>
      <c r="AF99" s="23"/>
      <c r="AG99" s="23"/>
      <c r="AH99" s="23"/>
      <c r="AI99" s="10">
        <f t="shared" si="16"/>
        <v>0</v>
      </c>
      <c r="AJ99" s="21">
        <f t="shared" si="17"/>
        <v>0</v>
      </c>
      <c r="AK99" s="21">
        <f t="shared" si="18"/>
        <v>0</v>
      </c>
      <c r="AL99" s="21">
        <f t="shared" si="19"/>
        <v>0</v>
      </c>
      <c r="AM99" s="21">
        <f t="shared" si="20"/>
        <v>0</v>
      </c>
      <c r="AN99" s="21">
        <f t="shared" si="21"/>
        <v>0</v>
      </c>
      <c r="AO99" s="10">
        <f t="shared" si="22"/>
        <v>0</v>
      </c>
    </row>
    <row r="100" spans="1:41" x14ac:dyDescent="0.25">
      <c r="A100" s="10" t="str">
        <f>IF(ISBLANK(Teilnehmer!A99),"",Teilnehmer!A99)</f>
        <v/>
      </c>
      <c r="B100" s="10" t="str">
        <f>IF(AND(ISBLANK(Teilnehmer!B99),ISBLANK(Teilnehmer!C99)),"",Teilnehmer!B99&amp;", "&amp;Teilnehmer!C99)</f>
        <v/>
      </c>
      <c r="C100" s="10" t="str">
        <f>IF(OR(ISBLANK(Teilnehmer!A99),ISBLANK(Teilnehmer!D99)),"",LEFT(Teilnehmer!A99,5)&amp;TEXT(Teilnehmer!D99,"0000"))</f>
        <v/>
      </c>
      <c r="D100" s="10" t="str">
        <f ca="1">Teilnehmer!G99</f>
        <v/>
      </c>
      <c r="E100" s="10" t="str">
        <f>IF(ISBLANK(Teilnehmer!H99),"",Teilnehmer!H99)</f>
        <v/>
      </c>
      <c r="F100" s="23"/>
      <c r="G100" s="23"/>
      <c r="H100" s="23"/>
      <c r="I100" s="23"/>
      <c r="J100" s="23"/>
      <c r="K100" s="10">
        <f t="shared" si="12"/>
        <v>0</v>
      </c>
      <c r="L100" s="23"/>
      <c r="M100" s="23"/>
      <c r="N100" s="23"/>
      <c r="O100" s="23"/>
      <c r="P100" s="23"/>
      <c r="Q100" s="10">
        <f t="shared" si="13"/>
        <v>0</v>
      </c>
      <c r="R100" s="23"/>
      <c r="S100" s="23"/>
      <c r="T100" s="23"/>
      <c r="U100" s="23"/>
      <c r="V100" s="23"/>
      <c r="W100" s="10">
        <f t="shared" si="14"/>
        <v>0</v>
      </c>
      <c r="X100" s="23"/>
      <c r="Y100" s="23"/>
      <c r="Z100" s="23"/>
      <c r="AA100" s="23"/>
      <c r="AB100" s="23"/>
      <c r="AC100" s="10">
        <f t="shared" si="15"/>
        <v>0</v>
      </c>
      <c r="AD100" s="23"/>
      <c r="AE100" s="23"/>
      <c r="AF100" s="23"/>
      <c r="AG100" s="23"/>
      <c r="AH100" s="23"/>
      <c r="AI100" s="10">
        <f t="shared" si="16"/>
        <v>0</v>
      </c>
      <c r="AJ100" s="21">
        <f t="shared" si="17"/>
        <v>0</v>
      </c>
      <c r="AK100" s="21">
        <f t="shared" si="18"/>
        <v>0</v>
      </c>
      <c r="AL100" s="21">
        <f t="shared" si="19"/>
        <v>0</v>
      </c>
      <c r="AM100" s="21">
        <f t="shared" si="20"/>
        <v>0</v>
      </c>
      <c r="AN100" s="21">
        <f t="shared" si="21"/>
        <v>0</v>
      </c>
      <c r="AO100" s="10">
        <f t="shared" si="22"/>
        <v>0</v>
      </c>
    </row>
    <row r="101" spans="1:41" x14ac:dyDescent="0.25">
      <c r="A101" s="10" t="str">
        <f>IF(ISBLANK(Teilnehmer!A100),"",Teilnehmer!A100)</f>
        <v/>
      </c>
      <c r="B101" s="10" t="str">
        <f>IF(AND(ISBLANK(Teilnehmer!B100),ISBLANK(Teilnehmer!C100)),"",Teilnehmer!B100&amp;", "&amp;Teilnehmer!C100)</f>
        <v/>
      </c>
      <c r="C101" s="10" t="str">
        <f>IF(OR(ISBLANK(Teilnehmer!A100),ISBLANK(Teilnehmer!D100)),"",LEFT(Teilnehmer!A100,5)&amp;TEXT(Teilnehmer!D100,"0000"))</f>
        <v/>
      </c>
      <c r="D101" s="10" t="str">
        <f ca="1">Teilnehmer!G100</f>
        <v/>
      </c>
      <c r="E101" s="10" t="str">
        <f>IF(ISBLANK(Teilnehmer!H100),"",Teilnehmer!H100)</f>
        <v/>
      </c>
      <c r="F101" s="23"/>
      <c r="G101" s="23"/>
      <c r="H101" s="23"/>
      <c r="I101" s="23"/>
      <c r="J101" s="23"/>
      <c r="K101" s="10">
        <f t="shared" si="12"/>
        <v>0</v>
      </c>
      <c r="L101" s="23"/>
      <c r="M101" s="23"/>
      <c r="N101" s="23"/>
      <c r="O101" s="23"/>
      <c r="P101" s="23"/>
      <c r="Q101" s="10">
        <f t="shared" si="13"/>
        <v>0</v>
      </c>
      <c r="R101" s="23"/>
      <c r="S101" s="23"/>
      <c r="T101" s="23"/>
      <c r="U101" s="23"/>
      <c r="V101" s="23"/>
      <c r="W101" s="10">
        <f t="shared" si="14"/>
        <v>0</v>
      </c>
      <c r="X101" s="23"/>
      <c r="Y101" s="23"/>
      <c r="Z101" s="23"/>
      <c r="AA101" s="23"/>
      <c r="AB101" s="23"/>
      <c r="AC101" s="10">
        <f t="shared" si="15"/>
        <v>0</v>
      </c>
      <c r="AD101" s="23"/>
      <c r="AE101" s="23"/>
      <c r="AF101" s="23"/>
      <c r="AG101" s="23"/>
      <c r="AH101" s="23"/>
      <c r="AI101" s="10">
        <f t="shared" si="16"/>
        <v>0</v>
      </c>
      <c r="AJ101" s="21">
        <f t="shared" si="17"/>
        <v>0</v>
      </c>
      <c r="AK101" s="21">
        <f t="shared" si="18"/>
        <v>0</v>
      </c>
      <c r="AL101" s="21">
        <f t="shared" si="19"/>
        <v>0</v>
      </c>
      <c r="AM101" s="21">
        <f t="shared" si="20"/>
        <v>0</v>
      </c>
      <c r="AN101" s="21">
        <f t="shared" si="21"/>
        <v>0</v>
      </c>
      <c r="AO101" s="10">
        <f t="shared" si="22"/>
        <v>0</v>
      </c>
    </row>
  </sheetData>
  <sheetProtection algorithmName="SHA-512" hashValue="2TSfKjQmvfET051PlRT28T3BF4OZJ08S8/UA3ac/LR84DcXmrvrPFo/EO2Tyq0NbTwjZQLJYjRIwOUs5rlokBA==" saltValue="U9xy22+B/y0bvZ3UJSgNWQ==" spinCount="100000" sheet="1" objects="1" scenarios="1" selectLockedCells="1"/>
  <mergeCells count="6">
    <mergeCell ref="AJ1:AO1"/>
    <mergeCell ref="F1:K1"/>
    <mergeCell ref="L1:Q1"/>
    <mergeCell ref="R1:W1"/>
    <mergeCell ref="X1:AC1"/>
    <mergeCell ref="AD1:AI1"/>
  </mergeCells>
  <conditionalFormatting sqref="A3:E102">
    <cfRule type="expression" dxfId="1" priority="1" stopIfTrue="1">
      <formula>LEN(A3)+LEN(B3)+LEN(C3)+LEN(D3)+LEN(E3)=0</formula>
    </cfRule>
    <cfRule type="expression" dxfId="0" priority="2" stopIfTrue="1">
      <formula>LEN(A3)=0</formula>
    </cfRule>
  </conditionalFormatting>
  <dataValidations count="1">
    <dataValidation type="whole" allowBlank="1" showInputMessage="1" showErrorMessage="1" errorTitle="Ungültiger Wert" error="Bitte geben Sie die Anzahl der erzielten Ring-Treffer als Ganzzahl zwischen 0 und 60 an." sqref="F3:J101 X3:AB101 L3:P101 R3:V101 AD3:AH101" xr:uid="{0A4F764D-4DD1-F247-986E-9BB4B14D1DFB}">
      <formula1>0</formula1>
      <formula2>60</formula2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781DA-82F4-1C40-8A6C-C83571E43544}">
  <dimension ref="A1:P100"/>
  <sheetViews>
    <sheetView workbookViewId="0">
      <selection activeCell="E2" sqref="E2"/>
    </sheetView>
  </sheetViews>
  <sheetFormatPr baseColWidth="10" defaultRowHeight="15.75" x14ac:dyDescent="0.25"/>
  <cols>
    <col min="1" max="5" width="20.875" customWidth="1"/>
    <col min="6" max="10" width="10.875" customWidth="1"/>
    <col min="11" max="11" width="15.375" customWidth="1"/>
    <col min="12" max="16" width="5.875" customWidth="1"/>
  </cols>
  <sheetData>
    <row r="1" spans="1:16" x14ac:dyDescent="0.25">
      <c r="A1" s="20" t="s">
        <v>8</v>
      </c>
      <c r="B1" s="20" t="s">
        <v>45</v>
      </c>
      <c r="C1" s="20" t="s">
        <v>58</v>
      </c>
      <c r="D1" s="20" t="s">
        <v>17</v>
      </c>
      <c r="E1" s="20" t="s">
        <v>12</v>
      </c>
      <c r="F1" s="24" t="s">
        <v>59</v>
      </c>
      <c r="G1" s="25" t="s">
        <v>60</v>
      </c>
      <c r="H1" s="25" t="s">
        <v>61</v>
      </c>
      <c r="I1" s="25" t="s">
        <v>62</v>
      </c>
      <c r="J1" s="25" t="s">
        <v>63</v>
      </c>
      <c r="K1" s="22" t="s">
        <v>64</v>
      </c>
      <c r="L1" s="26" t="s">
        <v>47</v>
      </c>
      <c r="M1" s="26" t="s">
        <v>48</v>
      </c>
      <c r="N1" s="26" t="s">
        <v>49</v>
      </c>
      <c r="O1" s="26" t="s">
        <v>50</v>
      </c>
      <c r="P1" s="26" t="s">
        <v>51</v>
      </c>
    </row>
    <row r="2" spans="1:16" x14ac:dyDescent="0.25">
      <c r="A2" s="10" t="str">
        <f>IF(ISBLANK(Teilnehmer!A2),"",Teilnehmer!A2)</f>
        <v/>
      </c>
      <c r="B2" s="10" t="str">
        <f>IF(AND(ISBLANK(Teilnehmer!B2),ISBLANK(Teilnehmer!C2)),"",Teilnehmer!B2&amp;", "&amp;Teilnehmer!C2)</f>
        <v/>
      </c>
      <c r="C2" s="10" t="str">
        <f>IF(OR(ISBLANK(Teilnehmer!A2),ISBLANK(Teilnehmer!D2)),"",LEFT(Teilnehmer!A2,5)&amp;TEXT(Teilnehmer!D2,"0000"))</f>
        <v/>
      </c>
      <c r="D2" s="10" t="str">
        <f ca="1">Teilnehmer!G2</f>
        <v/>
      </c>
      <c r="E2" s="10" t="str">
        <f>IF(ISBLANK(Teilnehmer!H2),"",LEFT(A2,5)&amp;"-"&amp;Teilnehmer!H2)</f>
        <v/>
      </c>
      <c r="F2" s="10">
        <f>Ergebniserfassung!K3</f>
        <v>0</v>
      </c>
      <c r="G2" s="10">
        <f>Ergebniserfassung!Q3</f>
        <v>0</v>
      </c>
      <c r="H2" s="10">
        <f>Ergebniserfassung!W3</f>
        <v>0</v>
      </c>
      <c r="I2" s="10">
        <f>Ergebniserfassung!AC3</f>
        <v>0</v>
      </c>
      <c r="J2" s="10">
        <f>Ergebniserfassung!AI3</f>
        <v>0</v>
      </c>
      <c r="K2" s="21">
        <f>Ergebniserfassung!AO3</f>
        <v>0</v>
      </c>
      <c r="L2" s="21">
        <f>Ergebniserfassung!AJ3</f>
        <v>0</v>
      </c>
      <c r="M2" s="21">
        <f>Ergebniserfassung!AK3</f>
        <v>0</v>
      </c>
      <c r="N2" s="21">
        <f>Ergebniserfassung!AL3</f>
        <v>0</v>
      </c>
      <c r="O2" s="21">
        <f>Ergebniserfassung!AM3</f>
        <v>0</v>
      </c>
      <c r="P2" s="21">
        <f>Ergebniserfassung!AN3</f>
        <v>0</v>
      </c>
    </row>
    <row r="3" spans="1:16" x14ac:dyDescent="0.25">
      <c r="A3" s="10" t="str">
        <f>IF(ISBLANK(Teilnehmer!A3),"",Teilnehmer!A3)</f>
        <v/>
      </c>
      <c r="B3" s="10" t="str">
        <f>IF(AND(ISBLANK(Teilnehmer!B3),ISBLANK(Teilnehmer!C3)),"",Teilnehmer!B3&amp;", "&amp;Teilnehmer!C3)</f>
        <v/>
      </c>
      <c r="C3" s="10" t="str">
        <f>IF(OR(ISBLANK(Teilnehmer!A3),ISBLANK(Teilnehmer!D3)),"",LEFT(Teilnehmer!A3,5)&amp;TEXT(Teilnehmer!D3,"0000"))</f>
        <v/>
      </c>
      <c r="D3" s="10" t="str">
        <f ca="1">Teilnehmer!G3</f>
        <v/>
      </c>
      <c r="E3" s="10" t="str">
        <f>IF(ISBLANK(Teilnehmer!H3),"",Teilnehmer!H3)</f>
        <v/>
      </c>
      <c r="F3" s="10">
        <f>Ergebniserfassung!K4</f>
        <v>0</v>
      </c>
      <c r="G3" s="10">
        <f>Ergebniserfassung!Q4</f>
        <v>0</v>
      </c>
      <c r="H3" s="10">
        <f>Ergebniserfassung!W4</f>
        <v>0</v>
      </c>
      <c r="I3" s="10">
        <f>Ergebniserfassung!AC4</f>
        <v>0</v>
      </c>
      <c r="J3" s="10">
        <f>Ergebniserfassung!AI4</f>
        <v>0</v>
      </c>
      <c r="K3" s="21">
        <f>Ergebniserfassung!AO4</f>
        <v>0</v>
      </c>
      <c r="L3" s="21">
        <f>Ergebniserfassung!AJ4</f>
        <v>0</v>
      </c>
      <c r="M3" s="21">
        <f>Ergebniserfassung!AK4</f>
        <v>0</v>
      </c>
      <c r="N3" s="21">
        <f>Ergebniserfassung!AL4</f>
        <v>0</v>
      </c>
      <c r="O3" s="21">
        <f>Ergebniserfassung!AM4</f>
        <v>0</v>
      </c>
      <c r="P3" s="21">
        <f>Ergebniserfassung!AN4</f>
        <v>0</v>
      </c>
    </row>
    <row r="4" spans="1:16" x14ac:dyDescent="0.25">
      <c r="A4" s="10" t="str">
        <f>IF(ISBLANK(Teilnehmer!A4),"",Teilnehmer!A4)</f>
        <v/>
      </c>
      <c r="B4" s="10" t="str">
        <f>IF(AND(ISBLANK(Teilnehmer!B4),ISBLANK(Teilnehmer!C4)),"",Teilnehmer!B4&amp;", "&amp;Teilnehmer!C4)</f>
        <v/>
      </c>
      <c r="C4" s="10" t="str">
        <f>IF(OR(ISBLANK(Teilnehmer!A4),ISBLANK(Teilnehmer!D4)),"",LEFT(Teilnehmer!A4,5)&amp;TEXT(Teilnehmer!D4,"0000"))</f>
        <v/>
      </c>
      <c r="D4" s="10" t="str">
        <f ca="1">Teilnehmer!G4</f>
        <v/>
      </c>
      <c r="E4" s="10" t="str">
        <f>IF(ISBLANK(Teilnehmer!H4),"",Teilnehmer!H4)</f>
        <v/>
      </c>
      <c r="F4" s="10">
        <f>Ergebniserfassung!K5</f>
        <v>0</v>
      </c>
      <c r="G4" s="10">
        <f>Ergebniserfassung!Q5</f>
        <v>0</v>
      </c>
      <c r="H4" s="10">
        <f>Ergebniserfassung!W5</f>
        <v>0</v>
      </c>
      <c r="I4" s="10">
        <f>Ergebniserfassung!AC5</f>
        <v>0</v>
      </c>
      <c r="J4" s="10">
        <f>Ergebniserfassung!AI5</f>
        <v>0</v>
      </c>
      <c r="K4" s="21">
        <f>Ergebniserfassung!AO5</f>
        <v>0</v>
      </c>
      <c r="L4" s="21">
        <f>Ergebniserfassung!AJ5</f>
        <v>0</v>
      </c>
      <c r="M4" s="21">
        <f>Ergebniserfassung!AK5</f>
        <v>0</v>
      </c>
      <c r="N4" s="21">
        <f>Ergebniserfassung!AL5</f>
        <v>0</v>
      </c>
      <c r="O4" s="21">
        <f>Ergebniserfassung!AM5</f>
        <v>0</v>
      </c>
      <c r="P4" s="21">
        <f>Ergebniserfassung!AN5</f>
        <v>0</v>
      </c>
    </row>
    <row r="5" spans="1:16" x14ac:dyDescent="0.25">
      <c r="A5" s="10" t="str">
        <f>IF(ISBLANK(Teilnehmer!A5),"",Teilnehmer!A5)</f>
        <v/>
      </c>
      <c r="B5" s="10" t="str">
        <f>IF(AND(ISBLANK(Teilnehmer!B5),ISBLANK(Teilnehmer!C5)),"",Teilnehmer!B5&amp;", "&amp;Teilnehmer!C5)</f>
        <v/>
      </c>
      <c r="C5" s="10" t="str">
        <f>IF(OR(ISBLANK(Teilnehmer!A5),ISBLANK(Teilnehmer!D5)),"",LEFT(Teilnehmer!A5,5)&amp;TEXT(Teilnehmer!D5,"0000"))</f>
        <v/>
      </c>
      <c r="D5" s="10" t="str">
        <f ca="1">Teilnehmer!G5</f>
        <v/>
      </c>
      <c r="E5" s="10" t="str">
        <f>IF(ISBLANK(Teilnehmer!H5),"",Teilnehmer!H5)</f>
        <v/>
      </c>
      <c r="F5" s="10">
        <f>Ergebniserfassung!K6</f>
        <v>0</v>
      </c>
      <c r="G5" s="10">
        <f>Ergebniserfassung!Q6</f>
        <v>0</v>
      </c>
      <c r="H5" s="10">
        <f>Ergebniserfassung!W6</f>
        <v>0</v>
      </c>
      <c r="I5" s="10">
        <f>Ergebniserfassung!AC6</f>
        <v>0</v>
      </c>
      <c r="J5" s="10">
        <f>Ergebniserfassung!AI6</f>
        <v>0</v>
      </c>
      <c r="K5" s="21">
        <f>Ergebniserfassung!AO6</f>
        <v>0</v>
      </c>
      <c r="L5" s="21">
        <f>Ergebniserfassung!AJ6</f>
        <v>0</v>
      </c>
      <c r="M5" s="21">
        <f>Ergebniserfassung!AK6</f>
        <v>0</v>
      </c>
      <c r="N5" s="21">
        <f>Ergebniserfassung!AL6</f>
        <v>0</v>
      </c>
      <c r="O5" s="21">
        <f>Ergebniserfassung!AM6</f>
        <v>0</v>
      </c>
      <c r="P5" s="21">
        <f>Ergebniserfassung!AN6</f>
        <v>0</v>
      </c>
    </row>
    <row r="6" spans="1:16" x14ac:dyDescent="0.25">
      <c r="A6" s="10" t="str">
        <f>IF(ISBLANK(Teilnehmer!A6),"",Teilnehmer!A6)</f>
        <v/>
      </c>
      <c r="B6" s="10" t="str">
        <f>IF(AND(ISBLANK(Teilnehmer!B6),ISBLANK(Teilnehmer!C6)),"",Teilnehmer!B6&amp;", "&amp;Teilnehmer!C6)</f>
        <v/>
      </c>
      <c r="C6" s="10" t="str">
        <f>IF(OR(ISBLANK(Teilnehmer!A6),ISBLANK(Teilnehmer!D6)),"",LEFT(Teilnehmer!A6,5)&amp;TEXT(Teilnehmer!D6,"0000"))</f>
        <v/>
      </c>
      <c r="D6" s="10" t="str">
        <f ca="1">Teilnehmer!G6</f>
        <v/>
      </c>
      <c r="E6" s="10" t="str">
        <f>IF(ISBLANK(Teilnehmer!H6),"",Teilnehmer!H6)</f>
        <v/>
      </c>
      <c r="F6" s="10">
        <f>Ergebniserfassung!K7</f>
        <v>0</v>
      </c>
      <c r="G6" s="10">
        <f>Ergebniserfassung!Q7</f>
        <v>0</v>
      </c>
      <c r="H6" s="10">
        <f>Ergebniserfassung!W7</f>
        <v>0</v>
      </c>
      <c r="I6" s="10">
        <f>Ergebniserfassung!AC7</f>
        <v>0</v>
      </c>
      <c r="J6" s="10">
        <f>Ergebniserfassung!AI7</f>
        <v>0</v>
      </c>
      <c r="K6" s="21">
        <f>Ergebniserfassung!AO7</f>
        <v>0</v>
      </c>
      <c r="L6" s="21">
        <f>Ergebniserfassung!AJ7</f>
        <v>0</v>
      </c>
      <c r="M6" s="21">
        <f>Ergebniserfassung!AK7</f>
        <v>0</v>
      </c>
      <c r="N6" s="21">
        <f>Ergebniserfassung!AL7</f>
        <v>0</v>
      </c>
      <c r="O6" s="21">
        <f>Ergebniserfassung!AM7</f>
        <v>0</v>
      </c>
      <c r="P6" s="21">
        <f>Ergebniserfassung!AN7</f>
        <v>0</v>
      </c>
    </row>
    <row r="7" spans="1:16" x14ac:dyDescent="0.25">
      <c r="A7" s="10" t="str">
        <f>IF(ISBLANK(Teilnehmer!A7),"",Teilnehmer!A7)</f>
        <v/>
      </c>
      <c r="B7" s="10" t="str">
        <f>IF(AND(ISBLANK(Teilnehmer!B7),ISBLANK(Teilnehmer!C7)),"",Teilnehmer!B7&amp;", "&amp;Teilnehmer!C7)</f>
        <v/>
      </c>
      <c r="C7" s="10" t="str">
        <f>IF(OR(ISBLANK(Teilnehmer!A7),ISBLANK(Teilnehmer!D7)),"",LEFT(Teilnehmer!A7,5)&amp;TEXT(Teilnehmer!D7,"0000"))</f>
        <v/>
      </c>
      <c r="D7" s="10" t="str">
        <f ca="1">Teilnehmer!G7</f>
        <v/>
      </c>
      <c r="E7" s="10" t="str">
        <f>IF(ISBLANK(Teilnehmer!H7),"",Teilnehmer!H7)</f>
        <v/>
      </c>
      <c r="F7" s="10">
        <f>Ergebniserfassung!K8</f>
        <v>0</v>
      </c>
      <c r="G7" s="10">
        <f>Ergebniserfassung!Q8</f>
        <v>0</v>
      </c>
      <c r="H7" s="10">
        <f>Ergebniserfassung!W8</f>
        <v>0</v>
      </c>
      <c r="I7" s="10">
        <f>Ergebniserfassung!AC8</f>
        <v>0</v>
      </c>
      <c r="J7" s="10">
        <f>Ergebniserfassung!AI8</f>
        <v>0</v>
      </c>
      <c r="K7" s="21">
        <f>Ergebniserfassung!AO8</f>
        <v>0</v>
      </c>
      <c r="L7" s="21">
        <f>Ergebniserfassung!AJ8</f>
        <v>0</v>
      </c>
      <c r="M7" s="21">
        <f>Ergebniserfassung!AK8</f>
        <v>0</v>
      </c>
      <c r="N7" s="21">
        <f>Ergebniserfassung!AL8</f>
        <v>0</v>
      </c>
      <c r="O7" s="21">
        <f>Ergebniserfassung!AM8</f>
        <v>0</v>
      </c>
      <c r="P7" s="21">
        <f>Ergebniserfassung!AN8</f>
        <v>0</v>
      </c>
    </row>
    <row r="8" spans="1:16" x14ac:dyDescent="0.25">
      <c r="A8" s="10" t="str">
        <f>IF(ISBLANK(Teilnehmer!A8),"",Teilnehmer!A8)</f>
        <v/>
      </c>
      <c r="B8" s="10" t="str">
        <f>IF(AND(ISBLANK(Teilnehmer!B8),ISBLANK(Teilnehmer!C8)),"",Teilnehmer!B8&amp;", "&amp;Teilnehmer!C8)</f>
        <v/>
      </c>
      <c r="C8" s="10" t="str">
        <f>IF(OR(ISBLANK(Teilnehmer!A8),ISBLANK(Teilnehmer!D8)),"",LEFT(Teilnehmer!A8,5)&amp;TEXT(Teilnehmer!D8,"0000"))</f>
        <v/>
      </c>
      <c r="D8" s="10" t="str">
        <f ca="1">Teilnehmer!G8</f>
        <v/>
      </c>
      <c r="E8" s="10" t="str">
        <f>IF(ISBLANK(Teilnehmer!H8),"",Teilnehmer!H8)</f>
        <v/>
      </c>
      <c r="F8" s="10">
        <f>Ergebniserfassung!K9</f>
        <v>0</v>
      </c>
      <c r="G8" s="10">
        <f>Ergebniserfassung!Q9</f>
        <v>0</v>
      </c>
      <c r="H8" s="10">
        <f>Ergebniserfassung!W9</f>
        <v>0</v>
      </c>
      <c r="I8" s="10">
        <f>Ergebniserfassung!AC9</f>
        <v>0</v>
      </c>
      <c r="J8" s="10">
        <f>Ergebniserfassung!AI9</f>
        <v>0</v>
      </c>
      <c r="K8" s="21">
        <f>Ergebniserfassung!AO9</f>
        <v>0</v>
      </c>
      <c r="L8" s="21">
        <f>Ergebniserfassung!AJ9</f>
        <v>0</v>
      </c>
      <c r="M8" s="21">
        <f>Ergebniserfassung!AK9</f>
        <v>0</v>
      </c>
      <c r="N8" s="21">
        <f>Ergebniserfassung!AL9</f>
        <v>0</v>
      </c>
      <c r="O8" s="21">
        <f>Ergebniserfassung!AM9</f>
        <v>0</v>
      </c>
      <c r="P8" s="21">
        <f>Ergebniserfassung!AN9</f>
        <v>0</v>
      </c>
    </row>
    <row r="9" spans="1:16" x14ac:dyDescent="0.25">
      <c r="A9" s="10" t="str">
        <f>IF(ISBLANK(Teilnehmer!A9),"",Teilnehmer!A9)</f>
        <v/>
      </c>
      <c r="B9" s="10" t="str">
        <f>IF(AND(ISBLANK(Teilnehmer!B9),ISBLANK(Teilnehmer!C9)),"",Teilnehmer!B9&amp;", "&amp;Teilnehmer!C9)</f>
        <v/>
      </c>
      <c r="C9" s="10" t="str">
        <f>IF(OR(ISBLANK(Teilnehmer!A9),ISBLANK(Teilnehmer!D9)),"",LEFT(Teilnehmer!A9,5)&amp;TEXT(Teilnehmer!D9,"0000"))</f>
        <v/>
      </c>
      <c r="D9" s="10" t="str">
        <f ca="1">Teilnehmer!G9</f>
        <v/>
      </c>
      <c r="E9" s="10" t="str">
        <f>IF(ISBLANK(Teilnehmer!H9),"",Teilnehmer!H9)</f>
        <v/>
      </c>
      <c r="F9" s="10">
        <f>Ergebniserfassung!K10</f>
        <v>0</v>
      </c>
      <c r="G9" s="10">
        <f>Ergebniserfassung!Q10</f>
        <v>0</v>
      </c>
      <c r="H9" s="10">
        <f>Ergebniserfassung!W10</f>
        <v>0</v>
      </c>
      <c r="I9" s="10">
        <f>Ergebniserfassung!AC10</f>
        <v>0</v>
      </c>
      <c r="J9" s="10">
        <f>Ergebniserfassung!AI10</f>
        <v>0</v>
      </c>
      <c r="K9" s="21">
        <f>Ergebniserfassung!AO10</f>
        <v>0</v>
      </c>
      <c r="L9" s="21">
        <f>Ergebniserfassung!AJ10</f>
        <v>0</v>
      </c>
      <c r="M9" s="21">
        <f>Ergebniserfassung!AK10</f>
        <v>0</v>
      </c>
      <c r="N9" s="21">
        <f>Ergebniserfassung!AL10</f>
        <v>0</v>
      </c>
      <c r="O9" s="21">
        <f>Ergebniserfassung!AM10</f>
        <v>0</v>
      </c>
      <c r="P9" s="21">
        <f>Ergebniserfassung!AN10</f>
        <v>0</v>
      </c>
    </row>
    <row r="10" spans="1:16" x14ac:dyDescent="0.25">
      <c r="A10" s="10" t="str">
        <f>IF(ISBLANK(Teilnehmer!A10),"",Teilnehmer!A10)</f>
        <v/>
      </c>
      <c r="B10" s="10" t="str">
        <f>IF(AND(ISBLANK(Teilnehmer!B10),ISBLANK(Teilnehmer!C10)),"",Teilnehmer!B10&amp;", "&amp;Teilnehmer!C10)</f>
        <v/>
      </c>
      <c r="C10" s="10" t="str">
        <f>IF(OR(ISBLANK(Teilnehmer!A10),ISBLANK(Teilnehmer!D10)),"",LEFT(Teilnehmer!A10,5)&amp;TEXT(Teilnehmer!D10,"0000"))</f>
        <v/>
      </c>
      <c r="D10" s="10" t="str">
        <f ca="1">Teilnehmer!G10</f>
        <v/>
      </c>
      <c r="E10" s="10" t="str">
        <f>IF(ISBLANK(Teilnehmer!H10),"",Teilnehmer!H10)</f>
        <v/>
      </c>
      <c r="F10" s="10">
        <f>Ergebniserfassung!K11</f>
        <v>0</v>
      </c>
      <c r="G10" s="10">
        <f>Ergebniserfassung!Q11</f>
        <v>0</v>
      </c>
      <c r="H10" s="10">
        <f>Ergebniserfassung!W11</f>
        <v>0</v>
      </c>
      <c r="I10" s="10">
        <f>Ergebniserfassung!AC11</f>
        <v>0</v>
      </c>
      <c r="J10" s="10">
        <f>Ergebniserfassung!AI11</f>
        <v>0</v>
      </c>
      <c r="K10" s="21">
        <f>Ergebniserfassung!AO11</f>
        <v>0</v>
      </c>
      <c r="L10" s="21">
        <f>Ergebniserfassung!AJ11</f>
        <v>0</v>
      </c>
      <c r="M10" s="21">
        <f>Ergebniserfassung!AK11</f>
        <v>0</v>
      </c>
      <c r="N10" s="21">
        <f>Ergebniserfassung!AL11</f>
        <v>0</v>
      </c>
      <c r="O10" s="21">
        <f>Ergebniserfassung!AM11</f>
        <v>0</v>
      </c>
      <c r="P10" s="21">
        <f>Ergebniserfassung!AN11</f>
        <v>0</v>
      </c>
    </row>
    <row r="11" spans="1:16" x14ac:dyDescent="0.25">
      <c r="A11" s="10" t="str">
        <f>IF(ISBLANK(Teilnehmer!A11),"",Teilnehmer!A11)</f>
        <v/>
      </c>
      <c r="B11" s="10" t="str">
        <f>IF(AND(ISBLANK(Teilnehmer!B11),ISBLANK(Teilnehmer!C11)),"",Teilnehmer!B11&amp;", "&amp;Teilnehmer!C11)</f>
        <v/>
      </c>
      <c r="C11" s="10" t="str">
        <f>IF(OR(ISBLANK(Teilnehmer!A11),ISBLANK(Teilnehmer!D11)),"",LEFT(Teilnehmer!A11,5)&amp;TEXT(Teilnehmer!D11,"0000"))</f>
        <v/>
      </c>
      <c r="D11" s="10" t="str">
        <f ca="1">Teilnehmer!G11</f>
        <v/>
      </c>
      <c r="E11" s="10" t="str">
        <f>IF(ISBLANK(Teilnehmer!H11),"",Teilnehmer!H11)</f>
        <v/>
      </c>
      <c r="F11" s="10">
        <f>Ergebniserfassung!K12</f>
        <v>0</v>
      </c>
      <c r="G11" s="10">
        <f>Ergebniserfassung!Q12</f>
        <v>0</v>
      </c>
      <c r="H11" s="10">
        <f>Ergebniserfassung!W12</f>
        <v>0</v>
      </c>
      <c r="I11" s="10">
        <f>Ergebniserfassung!AC12</f>
        <v>0</v>
      </c>
      <c r="J11" s="10">
        <f>Ergebniserfassung!AI12</f>
        <v>0</v>
      </c>
      <c r="K11" s="21">
        <f>Ergebniserfassung!AO12</f>
        <v>0</v>
      </c>
      <c r="L11" s="21">
        <f>Ergebniserfassung!AJ12</f>
        <v>0</v>
      </c>
      <c r="M11" s="21">
        <f>Ergebniserfassung!AK12</f>
        <v>0</v>
      </c>
      <c r="N11" s="21">
        <f>Ergebniserfassung!AL12</f>
        <v>0</v>
      </c>
      <c r="O11" s="21">
        <f>Ergebniserfassung!AM12</f>
        <v>0</v>
      </c>
      <c r="P11" s="21">
        <f>Ergebniserfassung!AN12</f>
        <v>0</v>
      </c>
    </row>
    <row r="12" spans="1:16" x14ac:dyDescent="0.25">
      <c r="A12" s="10" t="str">
        <f>IF(ISBLANK(Teilnehmer!A12),"",Teilnehmer!A12)</f>
        <v/>
      </c>
      <c r="B12" s="10" t="str">
        <f>IF(AND(ISBLANK(Teilnehmer!B12),ISBLANK(Teilnehmer!C12)),"",Teilnehmer!B12&amp;", "&amp;Teilnehmer!C12)</f>
        <v/>
      </c>
      <c r="C12" s="10" t="str">
        <f>IF(OR(ISBLANK(Teilnehmer!A12),ISBLANK(Teilnehmer!D12)),"",LEFT(Teilnehmer!A12,5)&amp;TEXT(Teilnehmer!D12,"0000"))</f>
        <v/>
      </c>
      <c r="D12" s="10" t="str">
        <f ca="1">Teilnehmer!G12</f>
        <v/>
      </c>
      <c r="E12" s="10" t="str">
        <f>IF(ISBLANK(Teilnehmer!H12),"",Teilnehmer!H12)</f>
        <v/>
      </c>
      <c r="F12" s="10">
        <f>Ergebniserfassung!K13</f>
        <v>0</v>
      </c>
      <c r="G12" s="10">
        <f>Ergebniserfassung!Q13</f>
        <v>0</v>
      </c>
      <c r="H12" s="10">
        <f>Ergebniserfassung!W13</f>
        <v>0</v>
      </c>
      <c r="I12" s="10">
        <f>Ergebniserfassung!AC13</f>
        <v>0</v>
      </c>
      <c r="J12" s="10">
        <f>Ergebniserfassung!AI13</f>
        <v>0</v>
      </c>
      <c r="K12" s="21">
        <f>Ergebniserfassung!AO13</f>
        <v>0</v>
      </c>
      <c r="L12" s="21">
        <f>Ergebniserfassung!AJ13</f>
        <v>0</v>
      </c>
      <c r="M12" s="21">
        <f>Ergebniserfassung!AK13</f>
        <v>0</v>
      </c>
      <c r="N12" s="21">
        <f>Ergebniserfassung!AL13</f>
        <v>0</v>
      </c>
      <c r="O12" s="21">
        <f>Ergebniserfassung!AM13</f>
        <v>0</v>
      </c>
      <c r="P12" s="21">
        <f>Ergebniserfassung!AN13</f>
        <v>0</v>
      </c>
    </row>
    <row r="13" spans="1:16" x14ac:dyDescent="0.25">
      <c r="A13" s="10" t="str">
        <f>IF(ISBLANK(Teilnehmer!A13),"",Teilnehmer!A13)</f>
        <v/>
      </c>
      <c r="B13" s="10" t="str">
        <f>IF(AND(ISBLANK(Teilnehmer!B13),ISBLANK(Teilnehmer!C13)),"",Teilnehmer!B13&amp;", "&amp;Teilnehmer!C13)</f>
        <v/>
      </c>
      <c r="C13" s="10" t="str">
        <f>IF(OR(ISBLANK(Teilnehmer!A13),ISBLANK(Teilnehmer!D13)),"",LEFT(Teilnehmer!A13,5)&amp;TEXT(Teilnehmer!D13,"0000"))</f>
        <v/>
      </c>
      <c r="D13" s="10" t="str">
        <f ca="1">Teilnehmer!G13</f>
        <v/>
      </c>
      <c r="E13" s="10" t="str">
        <f>IF(ISBLANK(Teilnehmer!H13),"",Teilnehmer!H13)</f>
        <v/>
      </c>
      <c r="F13" s="10">
        <f>Ergebniserfassung!K14</f>
        <v>0</v>
      </c>
      <c r="G13" s="10">
        <f>Ergebniserfassung!Q14</f>
        <v>0</v>
      </c>
      <c r="H13" s="10">
        <f>Ergebniserfassung!W14</f>
        <v>0</v>
      </c>
      <c r="I13" s="10">
        <f>Ergebniserfassung!AC14</f>
        <v>0</v>
      </c>
      <c r="J13" s="10">
        <f>Ergebniserfassung!AI14</f>
        <v>0</v>
      </c>
      <c r="K13" s="21">
        <f>Ergebniserfassung!AO14</f>
        <v>0</v>
      </c>
      <c r="L13" s="21">
        <f>Ergebniserfassung!AJ14</f>
        <v>0</v>
      </c>
      <c r="M13" s="21">
        <f>Ergebniserfassung!AK14</f>
        <v>0</v>
      </c>
      <c r="N13" s="21">
        <f>Ergebniserfassung!AL14</f>
        <v>0</v>
      </c>
      <c r="O13" s="21">
        <f>Ergebniserfassung!AM14</f>
        <v>0</v>
      </c>
      <c r="P13" s="21">
        <f>Ergebniserfassung!AN14</f>
        <v>0</v>
      </c>
    </row>
    <row r="14" spans="1:16" x14ac:dyDescent="0.25">
      <c r="A14" s="10" t="str">
        <f>IF(ISBLANK(Teilnehmer!A14),"",Teilnehmer!A14)</f>
        <v/>
      </c>
      <c r="B14" s="10" t="str">
        <f>IF(AND(ISBLANK(Teilnehmer!B14),ISBLANK(Teilnehmer!C14)),"",Teilnehmer!B14&amp;", "&amp;Teilnehmer!C14)</f>
        <v/>
      </c>
      <c r="C14" s="10" t="str">
        <f>IF(OR(ISBLANK(Teilnehmer!A14),ISBLANK(Teilnehmer!D14)),"",LEFT(Teilnehmer!A14,5)&amp;TEXT(Teilnehmer!D14,"0000"))</f>
        <v/>
      </c>
      <c r="D14" s="10" t="str">
        <f ca="1">Teilnehmer!G14</f>
        <v/>
      </c>
      <c r="E14" s="10" t="str">
        <f>IF(ISBLANK(Teilnehmer!H14),"",Teilnehmer!H14)</f>
        <v/>
      </c>
      <c r="F14" s="10">
        <f>Ergebniserfassung!K15</f>
        <v>0</v>
      </c>
      <c r="G14" s="10">
        <f>Ergebniserfassung!Q15</f>
        <v>0</v>
      </c>
      <c r="H14" s="10">
        <f>Ergebniserfassung!W15</f>
        <v>0</v>
      </c>
      <c r="I14" s="10">
        <f>Ergebniserfassung!AC15</f>
        <v>0</v>
      </c>
      <c r="J14" s="10">
        <f>Ergebniserfassung!AI15</f>
        <v>0</v>
      </c>
      <c r="K14" s="21">
        <f>Ergebniserfassung!AO15</f>
        <v>0</v>
      </c>
      <c r="L14" s="21">
        <f>Ergebniserfassung!AJ15</f>
        <v>0</v>
      </c>
      <c r="M14" s="21">
        <f>Ergebniserfassung!AK15</f>
        <v>0</v>
      </c>
      <c r="N14" s="21">
        <f>Ergebniserfassung!AL15</f>
        <v>0</v>
      </c>
      <c r="O14" s="21">
        <f>Ergebniserfassung!AM15</f>
        <v>0</v>
      </c>
      <c r="P14" s="21">
        <f>Ergebniserfassung!AN15</f>
        <v>0</v>
      </c>
    </row>
    <row r="15" spans="1:16" x14ac:dyDescent="0.25">
      <c r="A15" s="10" t="str">
        <f>IF(ISBLANK(Teilnehmer!A15),"",Teilnehmer!A15)</f>
        <v/>
      </c>
      <c r="B15" s="10" t="str">
        <f>IF(AND(ISBLANK(Teilnehmer!B15),ISBLANK(Teilnehmer!C15)),"",Teilnehmer!B15&amp;", "&amp;Teilnehmer!C15)</f>
        <v/>
      </c>
      <c r="C15" s="10" t="str">
        <f>IF(OR(ISBLANK(Teilnehmer!A15),ISBLANK(Teilnehmer!D15)),"",LEFT(Teilnehmer!A15,5)&amp;TEXT(Teilnehmer!D15,"0000"))</f>
        <v/>
      </c>
      <c r="D15" s="10" t="str">
        <f ca="1">Teilnehmer!G15</f>
        <v/>
      </c>
      <c r="E15" s="10" t="str">
        <f>IF(ISBLANK(Teilnehmer!H15),"",Teilnehmer!H15)</f>
        <v/>
      </c>
      <c r="F15" s="10">
        <f>Ergebniserfassung!K16</f>
        <v>0</v>
      </c>
      <c r="G15" s="10">
        <f>Ergebniserfassung!Q16</f>
        <v>0</v>
      </c>
      <c r="H15" s="10">
        <f>Ergebniserfassung!W16</f>
        <v>0</v>
      </c>
      <c r="I15" s="10">
        <f>Ergebniserfassung!AC16</f>
        <v>0</v>
      </c>
      <c r="J15" s="10">
        <f>Ergebniserfassung!AI16</f>
        <v>0</v>
      </c>
      <c r="K15" s="21">
        <f>Ergebniserfassung!AO16</f>
        <v>0</v>
      </c>
      <c r="L15" s="21">
        <f>Ergebniserfassung!AJ16</f>
        <v>0</v>
      </c>
      <c r="M15" s="21">
        <f>Ergebniserfassung!AK16</f>
        <v>0</v>
      </c>
      <c r="N15" s="21">
        <f>Ergebniserfassung!AL16</f>
        <v>0</v>
      </c>
      <c r="O15" s="21">
        <f>Ergebniserfassung!AM16</f>
        <v>0</v>
      </c>
      <c r="P15" s="21">
        <f>Ergebniserfassung!AN16</f>
        <v>0</v>
      </c>
    </row>
    <row r="16" spans="1:16" x14ac:dyDescent="0.25">
      <c r="A16" s="10" t="str">
        <f>IF(ISBLANK(Teilnehmer!A16),"",Teilnehmer!A16)</f>
        <v/>
      </c>
      <c r="B16" s="10" t="str">
        <f>IF(AND(ISBLANK(Teilnehmer!B16),ISBLANK(Teilnehmer!C16)),"",Teilnehmer!B16&amp;", "&amp;Teilnehmer!C16)</f>
        <v/>
      </c>
      <c r="C16" s="10" t="str">
        <f>IF(OR(ISBLANK(Teilnehmer!A16),ISBLANK(Teilnehmer!D16)),"",LEFT(Teilnehmer!A16,5)&amp;TEXT(Teilnehmer!D16,"0000"))</f>
        <v/>
      </c>
      <c r="D16" s="10" t="str">
        <f ca="1">Teilnehmer!G16</f>
        <v/>
      </c>
      <c r="E16" s="10" t="str">
        <f>IF(ISBLANK(Teilnehmer!H16),"",Teilnehmer!H16)</f>
        <v/>
      </c>
      <c r="F16" s="10">
        <f>Ergebniserfassung!K17</f>
        <v>0</v>
      </c>
      <c r="G16" s="10">
        <f>Ergebniserfassung!Q17</f>
        <v>0</v>
      </c>
      <c r="H16" s="10">
        <f>Ergebniserfassung!W17</f>
        <v>0</v>
      </c>
      <c r="I16" s="10">
        <f>Ergebniserfassung!AC17</f>
        <v>0</v>
      </c>
      <c r="J16" s="10">
        <f>Ergebniserfassung!AI17</f>
        <v>0</v>
      </c>
      <c r="K16" s="21">
        <f>Ergebniserfassung!AO17</f>
        <v>0</v>
      </c>
      <c r="L16" s="21">
        <f>Ergebniserfassung!AJ17</f>
        <v>0</v>
      </c>
      <c r="M16" s="21">
        <f>Ergebniserfassung!AK17</f>
        <v>0</v>
      </c>
      <c r="N16" s="21">
        <f>Ergebniserfassung!AL17</f>
        <v>0</v>
      </c>
      <c r="O16" s="21">
        <f>Ergebniserfassung!AM17</f>
        <v>0</v>
      </c>
      <c r="P16" s="21">
        <f>Ergebniserfassung!AN17</f>
        <v>0</v>
      </c>
    </row>
    <row r="17" spans="1:16" x14ac:dyDescent="0.25">
      <c r="A17" s="10" t="str">
        <f>IF(ISBLANK(Teilnehmer!A17),"",Teilnehmer!A17)</f>
        <v/>
      </c>
      <c r="B17" s="10" t="str">
        <f>IF(AND(ISBLANK(Teilnehmer!B17),ISBLANK(Teilnehmer!C17)),"",Teilnehmer!B17&amp;", "&amp;Teilnehmer!C17)</f>
        <v/>
      </c>
      <c r="C17" s="10" t="str">
        <f>IF(OR(ISBLANK(Teilnehmer!A17),ISBLANK(Teilnehmer!D17)),"",LEFT(Teilnehmer!A17,5)&amp;TEXT(Teilnehmer!D17,"0000"))</f>
        <v/>
      </c>
      <c r="D17" s="10" t="str">
        <f ca="1">Teilnehmer!G17</f>
        <v/>
      </c>
      <c r="E17" s="10" t="str">
        <f>IF(ISBLANK(Teilnehmer!H17),"",Teilnehmer!H17)</f>
        <v/>
      </c>
      <c r="F17" s="10">
        <f>Ergebniserfassung!K18</f>
        <v>0</v>
      </c>
      <c r="G17" s="10">
        <f>Ergebniserfassung!Q18</f>
        <v>0</v>
      </c>
      <c r="H17" s="10">
        <f>Ergebniserfassung!W18</f>
        <v>0</v>
      </c>
      <c r="I17" s="10">
        <f>Ergebniserfassung!AC18</f>
        <v>0</v>
      </c>
      <c r="J17" s="10">
        <f>Ergebniserfassung!AI18</f>
        <v>0</v>
      </c>
      <c r="K17" s="21">
        <f>Ergebniserfassung!AO18</f>
        <v>0</v>
      </c>
      <c r="L17" s="21">
        <f>Ergebniserfassung!AJ18</f>
        <v>0</v>
      </c>
      <c r="M17" s="21">
        <f>Ergebniserfassung!AK18</f>
        <v>0</v>
      </c>
      <c r="N17" s="21">
        <f>Ergebniserfassung!AL18</f>
        <v>0</v>
      </c>
      <c r="O17" s="21">
        <f>Ergebniserfassung!AM18</f>
        <v>0</v>
      </c>
      <c r="P17" s="21">
        <f>Ergebniserfassung!AN18</f>
        <v>0</v>
      </c>
    </row>
    <row r="18" spans="1:16" x14ac:dyDescent="0.25">
      <c r="A18" s="10" t="str">
        <f>IF(ISBLANK(Teilnehmer!A18),"",Teilnehmer!A18)</f>
        <v/>
      </c>
      <c r="B18" s="10" t="str">
        <f>IF(AND(ISBLANK(Teilnehmer!B18),ISBLANK(Teilnehmer!C18)),"",Teilnehmer!B18&amp;", "&amp;Teilnehmer!C18)</f>
        <v/>
      </c>
      <c r="C18" s="10" t="str">
        <f>IF(OR(ISBLANK(Teilnehmer!A18),ISBLANK(Teilnehmer!D18)),"",LEFT(Teilnehmer!A18,5)&amp;TEXT(Teilnehmer!D18,"0000"))</f>
        <v/>
      </c>
      <c r="D18" s="10" t="str">
        <f ca="1">Teilnehmer!G18</f>
        <v/>
      </c>
      <c r="E18" s="10" t="str">
        <f>IF(ISBLANK(Teilnehmer!H18),"",Teilnehmer!H18)</f>
        <v/>
      </c>
      <c r="F18" s="10">
        <f>Ergebniserfassung!K19</f>
        <v>0</v>
      </c>
      <c r="G18" s="10">
        <f>Ergebniserfassung!Q19</f>
        <v>0</v>
      </c>
      <c r="H18" s="10">
        <f>Ergebniserfassung!W19</f>
        <v>0</v>
      </c>
      <c r="I18" s="10">
        <f>Ergebniserfassung!AC19</f>
        <v>0</v>
      </c>
      <c r="J18" s="10">
        <f>Ergebniserfassung!AI19</f>
        <v>0</v>
      </c>
      <c r="K18" s="21">
        <f>Ergebniserfassung!AO19</f>
        <v>0</v>
      </c>
      <c r="L18" s="21">
        <f>Ergebniserfassung!AJ19</f>
        <v>0</v>
      </c>
      <c r="M18" s="21">
        <f>Ergebniserfassung!AK19</f>
        <v>0</v>
      </c>
      <c r="N18" s="21">
        <f>Ergebniserfassung!AL19</f>
        <v>0</v>
      </c>
      <c r="O18" s="21">
        <f>Ergebniserfassung!AM19</f>
        <v>0</v>
      </c>
      <c r="P18" s="21">
        <f>Ergebniserfassung!AN19</f>
        <v>0</v>
      </c>
    </row>
    <row r="19" spans="1:16" x14ac:dyDescent="0.25">
      <c r="A19" s="10" t="str">
        <f>IF(ISBLANK(Teilnehmer!A19),"",Teilnehmer!A19)</f>
        <v/>
      </c>
      <c r="B19" s="10" t="str">
        <f>IF(AND(ISBLANK(Teilnehmer!B19),ISBLANK(Teilnehmer!C19)),"",Teilnehmer!B19&amp;", "&amp;Teilnehmer!C19)</f>
        <v/>
      </c>
      <c r="C19" s="10" t="str">
        <f>IF(OR(ISBLANK(Teilnehmer!A19),ISBLANK(Teilnehmer!D19)),"",LEFT(Teilnehmer!A19,5)&amp;TEXT(Teilnehmer!D19,"0000"))</f>
        <v/>
      </c>
      <c r="D19" s="10" t="str">
        <f ca="1">Teilnehmer!G19</f>
        <v/>
      </c>
      <c r="E19" s="10" t="str">
        <f>IF(ISBLANK(Teilnehmer!H19),"",Teilnehmer!H19)</f>
        <v/>
      </c>
      <c r="F19" s="10">
        <f>Ergebniserfassung!K20</f>
        <v>0</v>
      </c>
      <c r="G19" s="10">
        <f>Ergebniserfassung!Q20</f>
        <v>0</v>
      </c>
      <c r="H19" s="10">
        <f>Ergebniserfassung!W20</f>
        <v>0</v>
      </c>
      <c r="I19" s="10">
        <f>Ergebniserfassung!AC20</f>
        <v>0</v>
      </c>
      <c r="J19" s="10">
        <f>Ergebniserfassung!AI20</f>
        <v>0</v>
      </c>
      <c r="K19" s="21">
        <f>Ergebniserfassung!AO20</f>
        <v>0</v>
      </c>
      <c r="L19" s="21">
        <f>Ergebniserfassung!AJ20</f>
        <v>0</v>
      </c>
      <c r="M19" s="21">
        <f>Ergebniserfassung!AK20</f>
        <v>0</v>
      </c>
      <c r="N19" s="21">
        <f>Ergebniserfassung!AL20</f>
        <v>0</v>
      </c>
      <c r="O19" s="21">
        <f>Ergebniserfassung!AM20</f>
        <v>0</v>
      </c>
      <c r="P19" s="21">
        <f>Ergebniserfassung!AN20</f>
        <v>0</v>
      </c>
    </row>
    <row r="20" spans="1:16" x14ac:dyDescent="0.25">
      <c r="A20" s="10" t="str">
        <f>IF(ISBLANK(Teilnehmer!A20),"",Teilnehmer!A20)</f>
        <v/>
      </c>
      <c r="B20" s="10" t="str">
        <f>IF(AND(ISBLANK(Teilnehmer!B20),ISBLANK(Teilnehmer!C20)),"",Teilnehmer!B20&amp;", "&amp;Teilnehmer!C20)</f>
        <v/>
      </c>
      <c r="C20" s="10" t="str">
        <f>IF(OR(ISBLANK(Teilnehmer!A20),ISBLANK(Teilnehmer!D20)),"",LEFT(Teilnehmer!A20,5)&amp;TEXT(Teilnehmer!D20,"0000"))</f>
        <v/>
      </c>
      <c r="D20" s="10" t="str">
        <f ca="1">Teilnehmer!G20</f>
        <v/>
      </c>
      <c r="E20" s="10" t="str">
        <f>IF(ISBLANK(Teilnehmer!H20),"",Teilnehmer!H20)</f>
        <v/>
      </c>
      <c r="F20" s="10">
        <f>Ergebniserfassung!K21</f>
        <v>0</v>
      </c>
      <c r="G20" s="10">
        <f>Ergebniserfassung!Q21</f>
        <v>0</v>
      </c>
      <c r="H20" s="10">
        <f>Ergebniserfassung!W21</f>
        <v>0</v>
      </c>
      <c r="I20" s="10">
        <f>Ergebniserfassung!AC21</f>
        <v>0</v>
      </c>
      <c r="J20" s="10">
        <f>Ergebniserfassung!AI21</f>
        <v>0</v>
      </c>
      <c r="K20" s="21">
        <f>Ergebniserfassung!AO21</f>
        <v>0</v>
      </c>
      <c r="L20" s="21">
        <f>Ergebniserfassung!AJ21</f>
        <v>0</v>
      </c>
      <c r="M20" s="21">
        <f>Ergebniserfassung!AK21</f>
        <v>0</v>
      </c>
      <c r="N20" s="21">
        <f>Ergebniserfassung!AL21</f>
        <v>0</v>
      </c>
      <c r="O20" s="21">
        <f>Ergebniserfassung!AM21</f>
        <v>0</v>
      </c>
      <c r="P20" s="21">
        <f>Ergebniserfassung!AN21</f>
        <v>0</v>
      </c>
    </row>
    <row r="21" spans="1:16" x14ac:dyDescent="0.25">
      <c r="A21" s="10" t="str">
        <f>IF(ISBLANK(Teilnehmer!A21),"",Teilnehmer!A21)</f>
        <v/>
      </c>
      <c r="B21" s="10" t="str">
        <f>IF(AND(ISBLANK(Teilnehmer!B21),ISBLANK(Teilnehmer!C21)),"",Teilnehmer!B21&amp;", "&amp;Teilnehmer!C21)</f>
        <v/>
      </c>
      <c r="C21" s="10" t="str">
        <f>IF(OR(ISBLANK(Teilnehmer!A21),ISBLANK(Teilnehmer!D21)),"",LEFT(Teilnehmer!A21,5)&amp;TEXT(Teilnehmer!D21,"0000"))</f>
        <v/>
      </c>
      <c r="D21" s="10" t="str">
        <f ca="1">Teilnehmer!G21</f>
        <v/>
      </c>
      <c r="E21" s="10" t="str">
        <f>IF(ISBLANK(Teilnehmer!H21),"",Teilnehmer!H21)</f>
        <v/>
      </c>
      <c r="F21" s="10">
        <f>Ergebniserfassung!K22</f>
        <v>0</v>
      </c>
      <c r="G21" s="10">
        <f>Ergebniserfassung!Q22</f>
        <v>0</v>
      </c>
      <c r="H21" s="10">
        <f>Ergebniserfassung!W22</f>
        <v>0</v>
      </c>
      <c r="I21" s="10">
        <f>Ergebniserfassung!AC22</f>
        <v>0</v>
      </c>
      <c r="J21" s="10">
        <f>Ergebniserfassung!AI22</f>
        <v>0</v>
      </c>
      <c r="K21" s="21">
        <f>Ergebniserfassung!AO22</f>
        <v>0</v>
      </c>
      <c r="L21" s="21">
        <f>Ergebniserfassung!AJ22</f>
        <v>0</v>
      </c>
      <c r="M21" s="21">
        <f>Ergebniserfassung!AK22</f>
        <v>0</v>
      </c>
      <c r="N21" s="21">
        <f>Ergebniserfassung!AL22</f>
        <v>0</v>
      </c>
      <c r="O21" s="21">
        <f>Ergebniserfassung!AM22</f>
        <v>0</v>
      </c>
      <c r="P21" s="21">
        <f>Ergebniserfassung!AN22</f>
        <v>0</v>
      </c>
    </row>
    <row r="22" spans="1:16" x14ac:dyDescent="0.25">
      <c r="A22" s="10" t="str">
        <f>IF(ISBLANK(Teilnehmer!A22),"",Teilnehmer!A22)</f>
        <v/>
      </c>
      <c r="B22" s="10" t="str">
        <f>IF(AND(ISBLANK(Teilnehmer!B22),ISBLANK(Teilnehmer!C22)),"",Teilnehmer!B22&amp;", "&amp;Teilnehmer!C22)</f>
        <v/>
      </c>
      <c r="C22" s="10" t="str">
        <f>IF(OR(ISBLANK(Teilnehmer!A22),ISBLANK(Teilnehmer!D22)),"",LEFT(Teilnehmer!A22,5)&amp;TEXT(Teilnehmer!D22,"0000"))</f>
        <v/>
      </c>
      <c r="D22" s="10" t="str">
        <f ca="1">Teilnehmer!G22</f>
        <v/>
      </c>
      <c r="E22" s="10" t="str">
        <f>IF(ISBLANK(Teilnehmer!H22),"",Teilnehmer!H22)</f>
        <v/>
      </c>
      <c r="F22" s="10">
        <f>Ergebniserfassung!K23</f>
        <v>0</v>
      </c>
      <c r="G22" s="10">
        <f>Ergebniserfassung!Q23</f>
        <v>0</v>
      </c>
      <c r="H22" s="10">
        <f>Ergebniserfassung!W23</f>
        <v>0</v>
      </c>
      <c r="I22" s="10">
        <f>Ergebniserfassung!AC23</f>
        <v>0</v>
      </c>
      <c r="J22" s="10">
        <f>Ergebniserfassung!AI23</f>
        <v>0</v>
      </c>
      <c r="K22" s="21">
        <f>Ergebniserfassung!AO23</f>
        <v>0</v>
      </c>
      <c r="L22" s="21">
        <f>Ergebniserfassung!AJ23</f>
        <v>0</v>
      </c>
      <c r="M22" s="21">
        <f>Ergebniserfassung!AK23</f>
        <v>0</v>
      </c>
      <c r="N22" s="21">
        <f>Ergebniserfassung!AL23</f>
        <v>0</v>
      </c>
      <c r="O22" s="21">
        <f>Ergebniserfassung!AM23</f>
        <v>0</v>
      </c>
      <c r="P22" s="21">
        <f>Ergebniserfassung!AN23</f>
        <v>0</v>
      </c>
    </row>
    <row r="23" spans="1:16" x14ac:dyDescent="0.25">
      <c r="A23" s="10" t="str">
        <f>IF(ISBLANK(Teilnehmer!A23),"",Teilnehmer!A23)</f>
        <v/>
      </c>
      <c r="B23" s="10" t="str">
        <f>IF(AND(ISBLANK(Teilnehmer!B23),ISBLANK(Teilnehmer!C23)),"",Teilnehmer!B23&amp;", "&amp;Teilnehmer!C23)</f>
        <v/>
      </c>
      <c r="C23" s="10" t="str">
        <f>IF(OR(ISBLANK(Teilnehmer!A23),ISBLANK(Teilnehmer!D23)),"",LEFT(Teilnehmer!A23,5)&amp;TEXT(Teilnehmer!D23,"0000"))</f>
        <v/>
      </c>
      <c r="D23" s="10" t="str">
        <f ca="1">Teilnehmer!G23</f>
        <v/>
      </c>
      <c r="E23" s="10" t="str">
        <f>IF(ISBLANK(Teilnehmer!H23),"",Teilnehmer!H23)</f>
        <v/>
      </c>
      <c r="F23" s="10">
        <f>Ergebniserfassung!K24</f>
        <v>0</v>
      </c>
      <c r="G23" s="10">
        <f>Ergebniserfassung!Q24</f>
        <v>0</v>
      </c>
      <c r="H23" s="10">
        <f>Ergebniserfassung!W24</f>
        <v>0</v>
      </c>
      <c r="I23" s="10">
        <f>Ergebniserfassung!AC24</f>
        <v>0</v>
      </c>
      <c r="J23" s="10">
        <f>Ergebniserfassung!AI24</f>
        <v>0</v>
      </c>
      <c r="K23" s="21">
        <f>Ergebniserfassung!AO24</f>
        <v>0</v>
      </c>
      <c r="L23" s="21">
        <f>Ergebniserfassung!AJ24</f>
        <v>0</v>
      </c>
      <c r="M23" s="21">
        <f>Ergebniserfassung!AK24</f>
        <v>0</v>
      </c>
      <c r="N23" s="21">
        <f>Ergebniserfassung!AL24</f>
        <v>0</v>
      </c>
      <c r="O23" s="21">
        <f>Ergebniserfassung!AM24</f>
        <v>0</v>
      </c>
      <c r="P23" s="21">
        <f>Ergebniserfassung!AN24</f>
        <v>0</v>
      </c>
    </row>
    <row r="24" spans="1:16" x14ac:dyDescent="0.25">
      <c r="A24" s="10" t="str">
        <f>IF(ISBLANK(Teilnehmer!A24),"",Teilnehmer!A24)</f>
        <v/>
      </c>
      <c r="B24" s="10" t="str">
        <f>IF(AND(ISBLANK(Teilnehmer!B24),ISBLANK(Teilnehmer!C24)),"",Teilnehmer!B24&amp;", "&amp;Teilnehmer!C24)</f>
        <v/>
      </c>
      <c r="C24" s="10" t="str">
        <f>IF(OR(ISBLANK(Teilnehmer!A24),ISBLANK(Teilnehmer!D24)),"",LEFT(Teilnehmer!A24,5)&amp;TEXT(Teilnehmer!D24,"0000"))</f>
        <v/>
      </c>
      <c r="D24" s="10" t="str">
        <f ca="1">Teilnehmer!G24</f>
        <v/>
      </c>
      <c r="E24" s="10" t="str">
        <f>IF(ISBLANK(Teilnehmer!H24),"",Teilnehmer!H24)</f>
        <v/>
      </c>
      <c r="F24" s="10">
        <f>Ergebniserfassung!K25</f>
        <v>0</v>
      </c>
      <c r="G24" s="10">
        <f>Ergebniserfassung!Q25</f>
        <v>0</v>
      </c>
      <c r="H24" s="10">
        <f>Ergebniserfassung!W25</f>
        <v>0</v>
      </c>
      <c r="I24" s="10">
        <f>Ergebniserfassung!AC25</f>
        <v>0</v>
      </c>
      <c r="J24" s="10">
        <f>Ergebniserfassung!AI25</f>
        <v>0</v>
      </c>
      <c r="K24" s="21">
        <f>Ergebniserfassung!AO25</f>
        <v>0</v>
      </c>
      <c r="L24" s="21">
        <f>Ergebniserfassung!AJ25</f>
        <v>0</v>
      </c>
      <c r="M24" s="21">
        <f>Ergebniserfassung!AK25</f>
        <v>0</v>
      </c>
      <c r="N24" s="21">
        <f>Ergebniserfassung!AL25</f>
        <v>0</v>
      </c>
      <c r="O24" s="21">
        <f>Ergebniserfassung!AM25</f>
        <v>0</v>
      </c>
      <c r="P24" s="21">
        <f>Ergebniserfassung!AN25</f>
        <v>0</v>
      </c>
    </row>
    <row r="25" spans="1:16" x14ac:dyDescent="0.25">
      <c r="A25" s="10" t="str">
        <f>IF(ISBLANK(Teilnehmer!A25),"",Teilnehmer!A25)</f>
        <v/>
      </c>
      <c r="B25" s="10" t="str">
        <f>IF(AND(ISBLANK(Teilnehmer!B25),ISBLANK(Teilnehmer!C25)),"",Teilnehmer!B25&amp;", "&amp;Teilnehmer!C25)</f>
        <v/>
      </c>
      <c r="C25" s="10" t="str">
        <f>IF(OR(ISBLANK(Teilnehmer!A25),ISBLANK(Teilnehmer!D25)),"",LEFT(Teilnehmer!A25,5)&amp;TEXT(Teilnehmer!D25,"0000"))</f>
        <v/>
      </c>
      <c r="D25" s="10" t="str">
        <f ca="1">Teilnehmer!G25</f>
        <v/>
      </c>
      <c r="E25" s="10" t="str">
        <f>IF(ISBLANK(Teilnehmer!H25),"",Teilnehmer!H25)</f>
        <v/>
      </c>
      <c r="F25" s="10">
        <f>Ergebniserfassung!K26</f>
        <v>0</v>
      </c>
      <c r="G25" s="10">
        <f>Ergebniserfassung!Q26</f>
        <v>0</v>
      </c>
      <c r="H25" s="10">
        <f>Ergebniserfassung!W26</f>
        <v>0</v>
      </c>
      <c r="I25" s="10">
        <f>Ergebniserfassung!AC26</f>
        <v>0</v>
      </c>
      <c r="J25" s="10">
        <f>Ergebniserfassung!AI26</f>
        <v>0</v>
      </c>
      <c r="K25" s="21">
        <f>Ergebniserfassung!AO26</f>
        <v>0</v>
      </c>
      <c r="L25" s="21">
        <f>Ergebniserfassung!AJ26</f>
        <v>0</v>
      </c>
      <c r="M25" s="21">
        <f>Ergebniserfassung!AK26</f>
        <v>0</v>
      </c>
      <c r="N25" s="21">
        <f>Ergebniserfassung!AL26</f>
        <v>0</v>
      </c>
      <c r="O25" s="21">
        <f>Ergebniserfassung!AM26</f>
        <v>0</v>
      </c>
      <c r="P25" s="21">
        <f>Ergebniserfassung!AN26</f>
        <v>0</v>
      </c>
    </row>
    <row r="26" spans="1:16" x14ac:dyDescent="0.25">
      <c r="A26" s="10" t="str">
        <f>IF(ISBLANK(Teilnehmer!A26),"",Teilnehmer!A26)</f>
        <v/>
      </c>
      <c r="B26" s="10" t="str">
        <f>IF(AND(ISBLANK(Teilnehmer!B26),ISBLANK(Teilnehmer!C26)),"",Teilnehmer!B26&amp;", "&amp;Teilnehmer!C26)</f>
        <v/>
      </c>
      <c r="C26" s="10" t="str">
        <f>IF(OR(ISBLANK(Teilnehmer!A26),ISBLANK(Teilnehmer!D26)),"",LEFT(Teilnehmer!A26,5)&amp;TEXT(Teilnehmer!D26,"0000"))</f>
        <v/>
      </c>
      <c r="D26" s="10" t="str">
        <f ca="1">Teilnehmer!G26</f>
        <v/>
      </c>
      <c r="E26" s="10" t="str">
        <f>IF(ISBLANK(Teilnehmer!H26),"",Teilnehmer!H26)</f>
        <v/>
      </c>
      <c r="F26" s="10">
        <f>Ergebniserfassung!K27</f>
        <v>0</v>
      </c>
      <c r="G26" s="10">
        <f>Ergebniserfassung!Q27</f>
        <v>0</v>
      </c>
      <c r="H26" s="10">
        <f>Ergebniserfassung!W27</f>
        <v>0</v>
      </c>
      <c r="I26" s="10">
        <f>Ergebniserfassung!AC27</f>
        <v>0</v>
      </c>
      <c r="J26" s="10">
        <f>Ergebniserfassung!AI27</f>
        <v>0</v>
      </c>
      <c r="K26" s="21">
        <f>Ergebniserfassung!AO27</f>
        <v>0</v>
      </c>
      <c r="L26" s="21">
        <f>Ergebniserfassung!AJ27</f>
        <v>0</v>
      </c>
      <c r="M26" s="21">
        <f>Ergebniserfassung!AK27</f>
        <v>0</v>
      </c>
      <c r="N26" s="21">
        <f>Ergebniserfassung!AL27</f>
        <v>0</v>
      </c>
      <c r="O26" s="21">
        <f>Ergebniserfassung!AM27</f>
        <v>0</v>
      </c>
      <c r="P26" s="21">
        <f>Ergebniserfassung!AN27</f>
        <v>0</v>
      </c>
    </row>
    <row r="27" spans="1:16" x14ac:dyDescent="0.25">
      <c r="A27" s="10" t="str">
        <f>IF(ISBLANK(Teilnehmer!A27),"",Teilnehmer!A27)</f>
        <v/>
      </c>
      <c r="B27" s="10" t="str">
        <f>IF(AND(ISBLANK(Teilnehmer!B27),ISBLANK(Teilnehmer!C27)),"",Teilnehmer!B27&amp;", "&amp;Teilnehmer!C27)</f>
        <v/>
      </c>
      <c r="C27" s="10" t="str">
        <f>IF(OR(ISBLANK(Teilnehmer!A27),ISBLANK(Teilnehmer!D27)),"",LEFT(Teilnehmer!A27,5)&amp;TEXT(Teilnehmer!D27,"0000"))</f>
        <v/>
      </c>
      <c r="D27" s="10" t="str">
        <f ca="1">Teilnehmer!G27</f>
        <v/>
      </c>
      <c r="E27" s="10" t="str">
        <f>IF(ISBLANK(Teilnehmer!H27),"",Teilnehmer!H27)</f>
        <v/>
      </c>
      <c r="F27" s="10">
        <f>Ergebniserfassung!K28</f>
        <v>0</v>
      </c>
      <c r="G27" s="10">
        <f>Ergebniserfassung!Q28</f>
        <v>0</v>
      </c>
      <c r="H27" s="10">
        <f>Ergebniserfassung!W28</f>
        <v>0</v>
      </c>
      <c r="I27" s="10">
        <f>Ergebniserfassung!AC28</f>
        <v>0</v>
      </c>
      <c r="J27" s="10">
        <f>Ergebniserfassung!AI28</f>
        <v>0</v>
      </c>
      <c r="K27" s="21">
        <f>Ergebniserfassung!AO28</f>
        <v>0</v>
      </c>
      <c r="L27" s="21">
        <f>Ergebniserfassung!AJ28</f>
        <v>0</v>
      </c>
      <c r="M27" s="21">
        <f>Ergebniserfassung!AK28</f>
        <v>0</v>
      </c>
      <c r="N27" s="21">
        <f>Ergebniserfassung!AL28</f>
        <v>0</v>
      </c>
      <c r="O27" s="21">
        <f>Ergebniserfassung!AM28</f>
        <v>0</v>
      </c>
      <c r="P27" s="21">
        <f>Ergebniserfassung!AN28</f>
        <v>0</v>
      </c>
    </row>
    <row r="28" spans="1:16" x14ac:dyDescent="0.25">
      <c r="A28" s="10" t="str">
        <f>IF(ISBLANK(Teilnehmer!A28),"",Teilnehmer!A28)</f>
        <v/>
      </c>
      <c r="B28" s="10" t="str">
        <f>IF(AND(ISBLANK(Teilnehmer!B28),ISBLANK(Teilnehmer!C28)),"",Teilnehmer!B28&amp;", "&amp;Teilnehmer!C28)</f>
        <v/>
      </c>
      <c r="C28" s="10" t="str">
        <f>IF(OR(ISBLANK(Teilnehmer!A28),ISBLANK(Teilnehmer!D28)),"",LEFT(Teilnehmer!A28,5)&amp;TEXT(Teilnehmer!D28,"0000"))</f>
        <v/>
      </c>
      <c r="D28" s="10" t="str">
        <f ca="1">Teilnehmer!G28</f>
        <v/>
      </c>
      <c r="E28" s="10" t="str">
        <f>IF(ISBLANK(Teilnehmer!H28),"",Teilnehmer!H28)</f>
        <v/>
      </c>
      <c r="F28" s="10">
        <f>Ergebniserfassung!K29</f>
        <v>0</v>
      </c>
      <c r="G28" s="10">
        <f>Ergebniserfassung!Q29</f>
        <v>0</v>
      </c>
      <c r="H28" s="10">
        <f>Ergebniserfassung!W29</f>
        <v>0</v>
      </c>
      <c r="I28" s="10">
        <f>Ergebniserfassung!AC29</f>
        <v>0</v>
      </c>
      <c r="J28" s="10">
        <f>Ergebniserfassung!AI29</f>
        <v>0</v>
      </c>
      <c r="K28" s="21">
        <f>Ergebniserfassung!AO29</f>
        <v>0</v>
      </c>
      <c r="L28" s="21">
        <f>Ergebniserfassung!AJ29</f>
        <v>0</v>
      </c>
      <c r="M28" s="21">
        <f>Ergebniserfassung!AK29</f>
        <v>0</v>
      </c>
      <c r="N28" s="21">
        <f>Ergebniserfassung!AL29</f>
        <v>0</v>
      </c>
      <c r="O28" s="21">
        <f>Ergebniserfassung!AM29</f>
        <v>0</v>
      </c>
      <c r="P28" s="21">
        <f>Ergebniserfassung!AN29</f>
        <v>0</v>
      </c>
    </row>
    <row r="29" spans="1:16" x14ac:dyDescent="0.25">
      <c r="A29" s="10" t="str">
        <f>IF(ISBLANK(Teilnehmer!A29),"",Teilnehmer!A29)</f>
        <v/>
      </c>
      <c r="B29" s="10" t="str">
        <f>IF(AND(ISBLANK(Teilnehmer!B29),ISBLANK(Teilnehmer!C29)),"",Teilnehmer!B29&amp;", "&amp;Teilnehmer!C29)</f>
        <v/>
      </c>
      <c r="C29" s="10" t="str">
        <f>IF(OR(ISBLANK(Teilnehmer!A29),ISBLANK(Teilnehmer!D29)),"",LEFT(Teilnehmer!A29,5)&amp;TEXT(Teilnehmer!D29,"0000"))</f>
        <v/>
      </c>
      <c r="D29" s="10" t="str">
        <f ca="1">Teilnehmer!G29</f>
        <v/>
      </c>
      <c r="E29" s="10" t="str">
        <f>IF(ISBLANK(Teilnehmer!H29),"",Teilnehmer!H29)</f>
        <v/>
      </c>
      <c r="F29" s="10">
        <f>Ergebniserfassung!K30</f>
        <v>0</v>
      </c>
      <c r="G29" s="10">
        <f>Ergebniserfassung!Q30</f>
        <v>0</v>
      </c>
      <c r="H29" s="10">
        <f>Ergebniserfassung!W30</f>
        <v>0</v>
      </c>
      <c r="I29" s="10">
        <f>Ergebniserfassung!AC30</f>
        <v>0</v>
      </c>
      <c r="J29" s="10">
        <f>Ergebniserfassung!AI30</f>
        <v>0</v>
      </c>
      <c r="K29" s="21">
        <f>Ergebniserfassung!AO30</f>
        <v>0</v>
      </c>
      <c r="L29" s="21">
        <f>Ergebniserfassung!AJ30</f>
        <v>0</v>
      </c>
      <c r="M29" s="21">
        <f>Ergebniserfassung!AK30</f>
        <v>0</v>
      </c>
      <c r="N29" s="21">
        <f>Ergebniserfassung!AL30</f>
        <v>0</v>
      </c>
      <c r="O29" s="21">
        <f>Ergebniserfassung!AM30</f>
        <v>0</v>
      </c>
      <c r="P29" s="21">
        <f>Ergebniserfassung!AN30</f>
        <v>0</v>
      </c>
    </row>
    <row r="30" spans="1:16" x14ac:dyDescent="0.25">
      <c r="A30" s="10" t="str">
        <f>IF(ISBLANK(Teilnehmer!A30),"",Teilnehmer!A30)</f>
        <v/>
      </c>
      <c r="B30" s="10" t="str">
        <f>IF(AND(ISBLANK(Teilnehmer!B30),ISBLANK(Teilnehmer!C30)),"",Teilnehmer!B30&amp;", "&amp;Teilnehmer!C30)</f>
        <v/>
      </c>
      <c r="C30" s="10" t="str">
        <f>IF(OR(ISBLANK(Teilnehmer!A30),ISBLANK(Teilnehmer!D30)),"",LEFT(Teilnehmer!A30,5)&amp;TEXT(Teilnehmer!D30,"0000"))</f>
        <v/>
      </c>
      <c r="D30" s="10" t="str">
        <f ca="1">Teilnehmer!G30</f>
        <v/>
      </c>
      <c r="E30" s="10" t="str">
        <f>IF(ISBLANK(Teilnehmer!H30),"",Teilnehmer!H30)</f>
        <v/>
      </c>
      <c r="F30" s="10">
        <f>Ergebniserfassung!K31</f>
        <v>0</v>
      </c>
      <c r="G30" s="10">
        <f>Ergebniserfassung!Q31</f>
        <v>0</v>
      </c>
      <c r="H30" s="10">
        <f>Ergebniserfassung!W31</f>
        <v>0</v>
      </c>
      <c r="I30" s="10">
        <f>Ergebniserfassung!AC31</f>
        <v>0</v>
      </c>
      <c r="J30" s="10">
        <f>Ergebniserfassung!AI31</f>
        <v>0</v>
      </c>
      <c r="K30" s="21">
        <f>Ergebniserfassung!AO31</f>
        <v>0</v>
      </c>
      <c r="L30" s="21">
        <f>Ergebniserfassung!AJ31</f>
        <v>0</v>
      </c>
      <c r="M30" s="21">
        <f>Ergebniserfassung!AK31</f>
        <v>0</v>
      </c>
      <c r="N30" s="21">
        <f>Ergebniserfassung!AL31</f>
        <v>0</v>
      </c>
      <c r="O30" s="21">
        <f>Ergebniserfassung!AM31</f>
        <v>0</v>
      </c>
      <c r="P30" s="21">
        <f>Ergebniserfassung!AN31</f>
        <v>0</v>
      </c>
    </row>
    <row r="31" spans="1:16" x14ac:dyDescent="0.25">
      <c r="A31" s="10" t="str">
        <f>IF(ISBLANK(Teilnehmer!A31),"",Teilnehmer!A31)</f>
        <v/>
      </c>
      <c r="B31" s="10" t="str">
        <f>IF(AND(ISBLANK(Teilnehmer!B31),ISBLANK(Teilnehmer!C31)),"",Teilnehmer!B31&amp;", "&amp;Teilnehmer!C31)</f>
        <v/>
      </c>
      <c r="C31" s="10" t="str">
        <f>IF(OR(ISBLANK(Teilnehmer!A31),ISBLANK(Teilnehmer!D31)),"",LEFT(Teilnehmer!A31,5)&amp;TEXT(Teilnehmer!D31,"0000"))</f>
        <v/>
      </c>
      <c r="D31" s="10" t="str">
        <f ca="1">Teilnehmer!G31</f>
        <v/>
      </c>
      <c r="E31" s="10" t="str">
        <f>IF(ISBLANK(Teilnehmer!H31),"",Teilnehmer!H31)</f>
        <v/>
      </c>
      <c r="F31" s="10">
        <f>Ergebniserfassung!K32</f>
        <v>0</v>
      </c>
      <c r="G31" s="10">
        <f>Ergebniserfassung!Q32</f>
        <v>0</v>
      </c>
      <c r="H31" s="10">
        <f>Ergebniserfassung!W32</f>
        <v>0</v>
      </c>
      <c r="I31" s="10">
        <f>Ergebniserfassung!AC32</f>
        <v>0</v>
      </c>
      <c r="J31" s="10">
        <f>Ergebniserfassung!AI32</f>
        <v>0</v>
      </c>
      <c r="K31" s="21">
        <f>Ergebniserfassung!AO32</f>
        <v>0</v>
      </c>
      <c r="L31" s="21">
        <f>Ergebniserfassung!AJ32</f>
        <v>0</v>
      </c>
      <c r="M31" s="21">
        <f>Ergebniserfassung!AK32</f>
        <v>0</v>
      </c>
      <c r="N31" s="21">
        <f>Ergebniserfassung!AL32</f>
        <v>0</v>
      </c>
      <c r="O31" s="21">
        <f>Ergebniserfassung!AM32</f>
        <v>0</v>
      </c>
      <c r="P31" s="21">
        <f>Ergebniserfassung!AN32</f>
        <v>0</v>
      </c>
    </row>
    <row r="32" spans="1:16" x14ac:dyDescent="0.25">
      <c r="A32" s="10" t="str">
        <f>IF(ISBLANK(Teilnehmer!A32),"",Teilnehmer!A32)</f>
        <v/>
      </c>
      <c r="B32" s="10" t="str">
        <f>IF(AND(ISBLANK(Teilnehmer!B32),ISBLANK(Teilnehmer!C32)),"",Teilnehmer!B32&amp;", "&amp;Teilnehmer!C32)</f>
        <v/>
      </c>
      <c r="C32" s="10" t="str">
        <f>IF(OR(ISBLANK(Teilnehmer!A32),ISBLANK(Teilnehmer!D32)),"",LEFT(Teilnehmer!A32,5)&amp;TEXT(Teilnehmer!D32,"0000"))</f>
        <v/>
      </c>
      <c r="D32" s="10" t="str">
        <f ca="1">Teilnehmer!G32</f>
        <v/>
      </c>
      <c r="E32" s="10" t="str">
        <f>IF(ISBLANK(Teilnehmer!H32),"",Teilnehmer!H32)</f>
        <v/>
      </c>
      <c r="F32" s="10">
        <f>Ergebniserfassung!K33</f>
        <v>0</v>
      </c>
      <c r="G32" s="10">
        <f>Ergebniserfassung!Q33</f>
        <v>0</v>
      </c>
      <c r="H32" s="10">
        <f>Ergebniserfassung!W33</f>
        <v>0</v>
      </c>
      <c r="I32" s="10">
        <f>Ergebniserfassung!AC33</f>
        <v>0</v>
      </c>
      <c r="J32" s="10">
        <f>Ergebniserfassung!AI33</f>
        <v>0</v>
      </c>
      <c r="K32" s="21">
        <f>Ergebniserfassung!AO33</f>
        <v>0</v>
      </c>
      <c r="L32" s="21">
        <f>Ergebniserfassung!AJ33</f>
        <v>0</v>
      </c>
      <c r="M32" s="21">
        <f>Ergebniserfassung!AK33</f>
        <v>0</v>
      </c>
      <c r="N32" s="21">
        <f>Ergebniserfassung!AL33</f>
        <v>0</v>
      </c>
      <c r="O32" s="21">
        <f>Ergebniserfassung!AM33</f>
        <v>0</v>
      </c>
      <c r="P32" s="21">
        <f>Ergebniserfassung!AN33</f>
        <v>0</v>
      </c>
    </row>
    <row r="33" spans="1:16" x14ac:dyDescent="0.25">
      <c r="A33" s="10" t="str">
        <f>IF(ISBLANK(Teilnehmer!A33),"",Teilnehmer!A33)</f>
        <v/>
      </c>
      <c r="B33" s="10" t="str">
        <f>IF(AND(ISBLANK(Teilnehmer!B33),ISBLANK(Teilnehmer!C33)),"",Teilnehmer!B33&amp;", "&amp;Teilnehmer!C33)</f>
        <v/>
      </c>
      <c r="C33" s="10" t="str">
        <f>IF(OR(ISBLANK(Teilnehmer!A33),ISBLANK(Teilnehmer!D33)),"",LEFT(Teilnehmer!A33,5)&amp;TEXT(Teilnehmer!D33,"0000"))</f>
        <v/>
      </c>
      <c r="D33" s="10" t="str">
        <f ca="1">Teilnehmer!G33</f>
        <v/>
      </c>
      <c r="E33" s="10" t="str">
        <f>IF(ISBLANK(Teilnehmer!H33),"",Teilnehmer!H33)</f>
        <v/>
      </c>
      <c r="F33" s="10">
        <f>Ergebniserfassung!K34</f>
        <v>0</v>
      </c>
      <c r="G33" s="10">
        <f>Ergebniserfassung!Q34</f>
        <v>0</v>
      </c>
      <c r="H33" s="10">
        <f>Ergebniserfassung!W34</f>
        <v>0</v>
      </c>
      <c r="I33" s="10">
        <f>Ergebniserfassung!AC34</f>
        <v>0</v>
      </c>
      <c r="J33" s="10">
        <f>Ergebniserfassung!AI34</f>
        <v>0</v>
      </c>
      <c r="K33" s="21">
        <f>Ergebniserfassung!AO34</f>
        <v>0</v>
      </c>
      <c r="L33" s="21">
        <f>Ergebniserfassung!AJ34</f>
        <v>0</v>
      </c>
      <c r="M33" s="21">
        <f>Ergebniserfassung!AK34</f>
        <v>0</v>
      </c>
      <c r="N33" s="21">
        <f>Ergebniserfassung!AL34</f>
        <v>0</v>
      </c>
      <c r="O33" s="21">
        <f>Ergebniserfassung!AM34</f>
        <v>0</v>
      </c>
      <c r="P33" s="21">
        <f>Ergebniserfassung!AN34</f>
        <v>0</v>
      </c>
    </row>
    <row r="34" spans="1:16" x14ac:dyDescent="0.25">
      <c r="A34" s="10" t="str">
        <f>IF(ISBLANK(Teilnehmer!A34),"",Teilnehmer!A34)</f>
        <v/>
      </c>
      <c r="B34" s="10" t="str">
        <f>IF(AND(ISBLANK(Teilnehmer!B34),ISBLANK(Teilnehmer!C34)),"",Teilnehmer!B34&amp;", "&amp;Teilnehmer!C34)</f>
        <v/>
      </c>
      <c r="C34" s="10" t="str">
        <f>IF(OR(ISBLANK(Teilnehmer!A34),ISBLANK(Teilnehmer!D34)),"",LEFT(Teilnehmer!A34,5)&amp;TEXT(Teilnehmer!D34,"0000"))</f>
        <v/>
      </c>
      <c r="D34" s="10" t="str">
        <f ca="1">Teilnehmer!G34</f>
        <v/>
      </c>
      <c r="E34" s="10" t="str">
        <f>IF(ISBLANK(Teilnehmer!H34),"",Teilnehmer!H34)</f>
        <v/>
      </c>
      <c r="F34" s="10">
        <f>Ergebniserfassung!K35</f>
        <v>0</v>
      </c>
      <c r="G34" s="10">
        <f>Ergebniserfassung!Q35</f>
        <v>0</v>
      </c>
      <c r="H34" s="10">
        <f>Ergebniserfassung!W35</f>
        <v>0</v>
      </c>
      <c r="I34" s="10">
        <f>Ergebniserfassung!AC35</f>
        <v>0</v>
      </c>
      <c r="J34" s="10">
        <f>Ergebniserfassung!AI35</f>
        <v>0</v>
      </c>
      <c r="K34" s="21">
        <f>Ergebniserfassung!AO35</f>
        <v>0</v>
      </c>
      <c r="L34" s="21">
        <f>Ergebniserfassung!AJ35</f>
        <v>0</v>
      </c>
      <c r="M34" s="21">
        <f>Ergebniserfassung!AK35</f>
        <v>0</v>
      </c>
      <c r="N34" s="21">
        <f>Ergebniserfassung!AL35</f>
        <v>0</v>
      </c>
      <c r="O34" s="21">
        <f>Ergebniserfassung!AM35</f>
        <v>0</v>
      </c>
      <c r="P34" s="21">
        <f>Ergebniserfassung!AN35</f>
        <v>0</v>
      </c>
    </row>
    <row r="35" spans="1:16" x14ac:dyDescent="0.25">
      <c r="A35" s="10" t="str">
        <f>IF(ISBLANK(Teilnehmer!A35),"",Teilnehmer!A35)</f>
        <v/>
      </c>
      <c r="B35" s="10" t="str">
        <f>IF(AND(ISBLANK(Teilnehmer!B35),ISBLANK(Teilnehmer!C35)),"",Teilnehmer!B35&amp;", "&amp;Teilnehmer!C35)</f>
        <v/>
      </c>
      <c r="C35" s="10" t="str">
        <f>IF(OR(ISBLANK(Teilnehmer!A35),ISBLANK(Teilnehmer!D35)),"",LEFT(Teilnehmer!A35,5)&amp;TEXT(Teilnehmer!D35,"0000"))</f>
        <v/>
      </c>
      <c r="D35" s="10" t="str">
        <f ca="1">Teilnehmer!G35</f>
        <v/>
      </c>
      <c r="E35" s="10" t="str">
        <f>IF(ISBLANK(Teilnehmer!H35),"",Teilnehmer!H35)</f>
        <v/>
      </c>
      <c r="F35" s="10">
        <f>Ergebniserfassung!K36</f>
        <v>0</v>
      </c>
      <c r="G35" s="10">
        <f>Ergebniserfassung!Q36</f>
        <v>0</v>
      </c>
      <c r="H35" s="10">
        <f>Ergebniserfassung!W36</f>
        <v>0</v>
      </c>
      <c r="I35" s="10">
        <f>Ergebniserfassung!AC36</f>
        <v>0</v>
      </c>
      <c r="J35" s="10">
        <f>Ergebniserfassung!AI36</f>
        <v>0</v>
      </c>
      <c r="K35" s="21">
        <f>Ergebniserfassung!AO36</f>
        <v>0</v>
      </c>
      <c r="L35" s="21">
        <f>Ergebniserfassung!AJ36</f>
        <v>0</v>
      </c>
      <c r="M35" s="21">
        <f>Ergebniserfassung!AK36</f>
        <v>0</v>
      </c>
      <c r="N35" s="21">
        <f>Ergebniserfassung!AL36</f>
        <v>0</v>
      </c>
      <c r="O35" s="21">
        <f>Ergebniserfassung!AM36</f>
        <v>0</v>
      </c>
      <c r="P35" s="21">
        <f>Ergebniserfassung!AN36</f>
        <v>0</v>
      </c>
    </row>
    <row r="36" spans="1:16" x14ac:dyDescent="0.25">
      <c r="A36" s="10" t="str">
        <f>IF(ISBLANK(Teilnehmer!A36),"",Teilnehmer!A36)</f>
        <v/>
      </c>
      <c r="B36" s="10" t="str">
        <f>IF(AND(ISBLANK(Teilnehmer!B36),ISBLANK(Teilnehmer!C36)),"",Teilnehmer!B36&amp;", "&amp;Teilnehmer!C36)</f>
        <v/>
      </c>
      <c r="C36" s="10" t="str">
        <f>IF(OR(ISBLANK(Teilnehmer!A36),ISBLANK(Teilnehmer!D36)),"",LEFT(Teilnehmer!A36,5)&amp;TEXT(Teilnehmer!D36,"0000"))</f>
        <v/>
      </c>
      <c r="D36" s="10" t="str">
        <f ca="1">Teilnehmer!G36</f>
        <v/>
      </c>
      <c r="E36" s="10" t="str">
        <f>IF(ISBLANK(Teilnehmer!H36),"",Teilnehmer!H36)</f>
        <v/>
      </c>
      <c r="F36" s="10">
        <f>Ergebniserfassung!K37</f>
        <v>0</v>
      </c>
      <c r="G36" s="10">
        <f>Ergebniserfassung!Q37</f>
        <v>0</v>
      </c>
      <c r="H36" s="10">
        <f>Ergebniserfassung!W37</f>
        <v>0</v>
      </c>
      <c r="I36" s="10">
        <f>Ergebniserfassung!AC37</f>
        <v>0</v>
      </c>
      <c r="J36" s="10">
        <f>Ergebniserfassung!AI37</f>
        <v>0</v>
      </c>
      <c r="K36" s="21">
        <f>Ergebniserfassung!AO37</f>
        <v>0</v>
      </c>
      <c r="L36" s="21">
        <f>Ergebniserfassung!AJ37</f>
        <v>0</v>
      </c>
      <c r="M36" s="21">
        <f>Ergebniserfassung!AK37</f>
        <v>0</v>
      </c>
      <c r="N36" s="21">
        <f>Ergebniserfassung!AL37</f>
        <v>0</v>
      </c>
      <c r="O36" s="21">
        <f>Ergebniserfassung!AM37</f>
        <v>0</v>
      </c>
      <c r="P36" s="21">
        <f>Ergebniserfassung!AN37</f>
        <v>0</v>
      </c>
    </row>
    <row r="37" spans="1:16" x14ac:dyDescent="0.25">
      <c r="A37" s="10" t="str">
        <f>IF(ISBLANK(Teilnehmer!A37),"",Teilnehmer!A37)</f>
        <v/>
      </c>
      <c r="B37" s="10" t="str">
        <f>IF(AND(ISBLANK(Teilnehmer!B37),ISBLANK(Teilnehmer!C37)),"",Teilnehmer!B37&amp;", "&amp;Teilnehmer!C37)</f>
        <v/>
      </c>
      <c r="C37" s="10" t="str">
        <f>IF(OR(ISBLANK(Teilnehmer!A37),ISBLANK(Teilnehmer!D37)),"",LEFT(Teilnehmer!A37,5)&amp;TEXT(Teilnehmer!D37,"0000"))</f>
        <v/>
      </c>
      <c r="D37" s="10" t="str">
        <f ca="1">Teilnehmer!G37</f>
        <v/>
      </c>
      <c r="E37" s="10" t="str">
        <f>IF(ISBLANK(Teilnehmer!H37),"",Teilnehmer!H37)</f>
        <v/>
      </c>
      <c r="F37" s="10">
        <f>Ergebniserfassung!K38</f>
        <v>0</v>
      </c>
      <c r="G37" s="10">
        <f>Ergebniserfassung!Q38</f>
        <v>0</v>
      </c>
      <c r="H37" s="10">
        <f>Ergebniserfassung!W38</f>
        <v>0</v>
      </c>
      <c r="I37" s="10">
        <f>Ergebniserfassung!AC38</f>
        <v>0</v>
      </c>
      <c r="J37" s="10">
        <f>Ergebniserfassung!AI38</f>
        <v>0</v>
      </c>
      <c r="K37" s="21">
        <f>Ergebniserfassung!AO38</f>
        <v>0</v>
      </c>
      <c r="L37" s="21">
        <f>Ergebniserfassung!AJ38</f>
        <v>0</v>
      </c>
      <c r="M37" s="21">
        <f>Ergebniserfassung!AK38</f>
        <v>0</v>
      </c>
      <c r="N37" s="21">
        <f>Ergebniserfassung!AL38</f>
        <v>0</v>
      </c>
      <c r="O37" s="21">
        <f>Ergebniserfassung!AM38</f>
        <v>0</v>
      </c>
      <c r="P37" s="21">
        <f>Ergebniserfassung!AN38</f>
        <v>0</v>
      </c>
    </row>
    <row r="38" spans="1:16" x14ac:dyDescent="0.25">
      <c r="A38" s="10" t="str">
        <f>IF(ISBLANK(Teilnehmer!A38),"",Teilnehmer!A38)</f>
        <v/>
      </c>
      <c r="B38" s="10" t="str">
        <f>IF(AND(ISBLANK(Teilnehmer!B38),ISBLANK(Teilnehmer!C38)),"",Teilnehmer!B38&amp;", "&amp;Teilnehmer!C38)</f>
        <v/>
      </c>
      <c r="C38" s="10" t="str">
        <f>IF(OR(ISBLANK(Teilnehmer!A38),ISBLANK(Teilnehmer!D38)),"",LEFT(Teilnehmer!A38,5)&amp;TEXT(Teilnehmer!D38,"0000"))</f>
        <v/>
      </c>
      <c r="D38" s="10" t="str">
        <f ca="1">Teilnehmer!G38</f>
        <v/>
      </c>
      <c r="E38" s="10" t="str">
        <f>IF(ISBLANK(Teilnehmer!H38),"",Teilnehmer!H38)</f>
        <v/>
      </c>
      <c r="F38" s="10">
        <f>Ergebniserfassung!K39</f>
        <v>0</v>
      </c>
      <c r="G38" s="10">
        <f>Ergebniserfassung!Q39</f>
        <v>0</v>
      </c>
      <c r="H38" s="10">
        <f>Ergebniserfassung!W39</f>
        <v>0</v>
      </c>
      <c r="I38" s="10">
        <f>Ergebniserfassung!AC39</f>
        <v>0</v>
      </c>
      <c r="J38" s="10">
        <f>Ergebniserfassung!AI39</f>
        <v>0</v>
      </c>
      <c r="K38" s="21">
        <f>Ergebniserfassung!AO39</f>
        <v>0</v>
      </c>
      <c r="L38" s="21">
        <f>Ergebniserfassung!AJ39</f>
        <v>0</v>
      </c>
      <c r="M38" s="21">
        <f>Ergebniserfassung!AK39</f>
        <v>0</v>
      </c>
      <c r="N38" s="21">
        <f>Ergebniserfassung!AL39</f>
        <v>0</v>
      </c>
      <c r="O38" s="21">
        <f>Ergebniserfassung!AM39</f>
        <v>0</v>
      </c>
      <c r="P38" s="21">
        <f>Ergebniserfassung!AN39</f>
        <v>0</v>
      </c>
    </row>
    <row r="39" spans="1:16" x14ac:dyDescent="0.25">
      <c r="A39" s="10" t="str">
        <f>IF(ISBLANK(Teilnehmer!A39),"",Teilnehmer!A39)</f>
        <v/>
      </c>
      <c r="B39" s="10" t="str">
        <f>IF(AND(ISBLANK(Teilnehmer!B39),ISBLANK(Teilnehmer!C39)),"",Teilnehmer!B39&amp;", "&amp;Teilnehmer!C39)</f>
        <v/>
      </c>
      <c r="C39" s="10" t="str">
        <f>IF(OR(ISBLANK(Teilnehmer!A39),ISBLANK(Teilnehmer!D39)),"",LEFT(Teilnehmer!A39,5)&amp;TEXT(Teilnehmer!D39,"0000"))</f>
        <v/>
      </c>
      <c r="D39" s="10" t="str">
        <f ca="1">Teilnehmer!G39</f>
        <v/>
      </c>
      <c r="E39" s="10" t="str">
        <f>IF(ISBLANK(Teilnehmer!H39),"",Teilnehmer!H39)</f>
        <v/>
      </c>
      <c r="F39" s="10">
        <f>Ergebniserfassung!K40</f>
        <v>0</v>
      </c>
      <c r="G39" s="10">
        <f>Ergebniserfassung!Q40</f>
        <v>0</v>
      </c>
      <c r="H39" s="10">
        <f>Ergebniserfassung!W40</f>
        <v>0</v>
      </c>
      <c r="I39" s="10">
        <f>Ergebniserfassung!AC40</f>
        <v>0</v>
      </c>
      <c r="J39" s="10">
        <f>Ergebniserfassung!AI40</f>
        <v>0</v>
      </c>
      <c r="K39" s="21">
        <f>Ergebniserfassung!AO40</f>
        <v>0</v>
      </c>
      <c r="L39" s="21">
        <f>Ergebniserfassung!AJ40</f>
        <v>0</v>
      </c>
      <c r="M39" s="21">
        <f>Ergebniserfassung!AK40</f>
        <v>0</v>
      </c>
      <c r="N39" s="21">
        <f>Ergebniserfassung!AL40</f>
        <v>0</v>
      </c>
      <c r="O39" s="21">
        <f>Ergebniserfassung!AM40</f>
        <v>0</v>
      </c>
      <c r="P39" s="21">
        <f>Ergebniserfassung!AN40</f>
        <v>0</v>
      </c>
    </row>
    <row r="40" spans="1:16" x14ac:dyDescent="0.25">
      <c r="A40" s="10" t="str">
        <f>IF(ISBLANK(Teilnehmer!A40),"",Teilnehmer!A40)</f>
        <v/>
      </c>
      <c r="B40" s="10" t="str">
        <f>IF(AND(ISBLANK(Teilnehmer!B40),ISBLANK(Teilnehmer!C40)),"",Teilnehmer!B40&amp;", "&amp;Teilnehmer!C40)</f>
        <v/>
      </c>
      <c r="C40" s="10" t="str">
        <f>IF(OR(ISBLANK(Teilnehmer!A40),ISBLANK(Teilnehmer!D40)),"",LEFT(Teilnehmer!A40,5)&amp;TEXT(Teilnehmer!D40,"0000"))</f>
        <v/>
      </c>
      <c r="D40" s="10" t="str">
        <f ca="1">Teilnehmer!G40</f>
        <v/>
      </c>
      <c r="E40" s="10" t="str">
        <f>IF(ISBLANK(Teilnehmer!H40),"",Teilnehmer!H40)</f>
        <v/>
      </c>
      <c r="F40" s="10">
        <f>Ergebniserfassung!K41</f>
        <v>0</v>
      </c>
      <c r="G40" s="10">
        <f>Ergebniserfassung!Q41</f>
        <v>0</v>
      </c>
      <c r="H40" s="10">
        <f>Ergebniserfassung!W41</f>
        <v>0</v>
      </c>
      <c r="I40" s="10">
        <f>Ergebniserfassung!AC41</f>
        <v>0</v>
      </c>
      <c r="J40" s="10">
        <f>Ergebniserfassung!AI41</f>
        <v>0</v>
      </c>
      <c r="K40" s="21">
        <f>Ergebniserfassung!AO41</f>
        <v>0</v>
      </c>
      <c r="L40" s="21">
        <f>Ergebniserfassung!AJ41</f>
        <v>0</v>
      </c>
      <c r="M40" s="21">
        <f>Ergebniserfassung!AK41</f>
        <v>0</v>
      </c>
      <c r="N40" s="21">
        <f>Ergebniserfassung!AL41</f>
        <v>0</v>
      </c>
      <c r="O40" s="21">
        <f>Ergebniserfassung!AM41</f>
        <v>0</v>
      </c>
      <c r="P40" s="21">
        <f>Ergebniserfassung!AN41</f>
        <v>0</v>
      </c>
    </row>
    <row r="41" spans="1:16" x14ac:dyDescent="0.25">
      <c r="A41" s="10" t="str">
        <f>IF(ISBLANK(Teilnehmer!A41),"",Teilnehmer!A41)</f>
        <v/>
      </c>
      <c r="B41" s="10" t="str">
        <f>IF(AND(ISBLANK(Teilnehmer!B41),ISBLANK(Teilnehmer!C41)),"",Teilnehmer!B41&amp;", "&amp;Teilnehmer!C41)</f>
        <v/>
      </c>
      <c r="C41" s="10" t="str">
        <f>IF(OR(ISBLANK(Teilnehmer!A41),ISBLANK(Teilnehmer!D41)),"",LEFT(Teilnehmer!A41,5)&amp;TEXT(Teilnehmer!D41,"0000"))</f>
        <v/>
      </c>
      <c r="D41" s="10" t="str">
        <f ca="1">Teilnehmer!G41</f>
        <v/>
      </c>
      <c r="E41" s="10" t="str">
        <f>IF(ISBLANK(Teilnehmer!H41),"",Teilnehmer!H41)</f>
        <v/>
      </c>
      <c r="F41" s="10">
        <f>Ergebniserfassung!K42</f>
        <v>0</v>
      </c>
      <c r="G41" s="10">
        <f>Ergebniserfassung!Q42</f>
        <v>0</v>
      </c>
      <c r="H41" s="10">
        <f>Ergebniserfassung!W42</f>
        <v>0</v>
      </c>
      <c r="I41" s="10">
        <f>Ergebniserfassung!AC42</f>
        <v>0</v>
      </c>
      <c r="J41" s="10">
        <f>Ergebniserfassung!AI42</f>
        <v>0</v>
      </c>
      <c r="K41" s="21">
        <f>Ergebniserfassung!AO42</f>
        <v>0</v>
      </c>
      <c r="L41" s="21">
        <f>Ergebniserfassung!AJ42</f>
        <v>0</v>
      </c>
      <c r="M41" s="21">
        <f>Ergebniserfassung!AK42</f>
        <v>0</v>
      </c>
      <c r="N41" s="21">
        <f>Ergebniserfassung!AL42</f>
        <v>0</v>
      </c>
      <c r="O41" s="21">
        <f>Ergebniserfassung!AM42</f>
        <v>0</v>
      </c>
      <c r="P41" s="21">
        <f>Ergebniserfassung!AN42</f>
        <v>0</v>
      </c>
    </row>
    <row r="42" spans="1:16" x14ac:dyDescent="0.25">
      <c r="A42" s="10" t="str">
        <f>IF(ISBLANK(Teilnehmer!A42),"",Teilnehmer!A42)</f>
        <v/>
      </c>
      <c r="B42" s="10" t="str">
        <f>IF(AND(ISBLANK(Teilnehmer!B42),ISBLANK(Teilnehmer!C42)),"",Teilnehmer!B42&amp;", "&amp;Teilnehmer!C42)</f>
        <v/>
      </c>
      <c r="C42" s="10" t="str">
        <f>IF(OR(ISBLANK(Teilnehmer!A42),ISBLANK(Teilnehmer!D42)),"",LEFT(Teilnehmer!A42,5)&amp;TEXT(Teilnehmer!D42,"0000"))</f>
        <v/>
      </c>
      <c r="D42" s="10" t="str">
        <f ca="1">Teilnehmer!G42</f>
        <v/>
      </c>
      <c r="E42" s="10" t="str">
        <f>IF(ISBLANK(Teilnehmer!H42),"",Teilnehmer!H42)</f>
        <v/>
      </c>
      <c r="F42" s="10">
        <f>Ergebniserfassung!K43</f>
        <v>0</v>
      </c>
      <c r="G42" s="10">
        <f>Ergebniserfassung!Q43</f>
        <v>0</v>
      </c>
      <c r="H42" s="10">
        <f>Ergebniserfassung!W43</f>
        <v>0</v>
      </c>
      <c r="I42" s="10">
        <f>Ergebniserfassung!AC43</f>
        <v>0</v>
      </c>
      <c r="J42" s="10">
        <f>Ergebniserfassung!AI43</f>
        <v>0</v>
      </c>
      <c r="K42" s="21">
        <f>Ergebniserfassung!AO43</f>
        <v>0</v>
      </c>
      <c r="L42" s="21">
        <f>Ergebniserfassung!AJ43</f>
        <v>0</v>
      </c>
      <c r="M42" s="21">
        <f>Ergebniserfassung!AK43</f>
        <v>0</v>
      </c>
      <c r="N42" s="21">
        <f>Ergebniserfassung!AL43</f>
        <v>0</v>
      </c>
      <c r="O42" s="21">
        <f>Ergebniserfassung!AM43</f>
        <v>0</v>
      </c>
      <c r="P42" s="21">
        <f>Ergebniserfassung!AN43</f>
        <v>0</v>
      </c>
    </row>
    <row r="43" spans="1:16" x14ac:dyDescent="0.25">
      <c r="A43" s="10" t="str">
        <f>IF(ISBLANK(Teilnehmer!A43),"",Teilnehmer!A43)</f>
        <v/>
      </c>
      <c r="B43" s="10" t="str">
        <f>IF(AND(ISBLANK(Teilnehmer!B43),ISBLANK(Teilnehmer!C43)),"",Teilnehmer!B43&amp;", "&amp;Teilnehmer!C43)</f>
        <v/>
      </c>
      <c r="C43" s="10" t="str">
        <f>IF(OR(ISBLANK(Teilnehmer!A43),ISBLANK(Teilnehmer!D43)),"",LEFT(Teilnehmer!A43,5)&amp;TEXT(Teilnehmer!D43,"0000"))</f>
        <v/>
      </c>
      <c r="D43" s="10" t="str">
        <f ca="1">Teilnehmer!G43</f>
        <v/>
      </c>
      <c r="E43" s="10" t="str">
        <f>IF(ISBLANK(Teilnehmer!H43),"",Teilnehmer!H43)</f>
        <v/>
      </c>
      <c r="F43" s="10">
        <f>Ergebniserfassung!K44</f>
        <v>0</v>
      </c>
      <c r="G43" s="10">
        <f>Ergebniserfassung!Q44</f>
        <v>0</v>
      </c>
      <c r="H43" s="10">
        <f>Ergebniserfassung!W44</f>
        <v>0</v>
      </c>
      <c r="I43" s="10">
        <f>Ergebniserfassung!AC44</f>
        <v>0</v>
      </c>
      <c r="J43" s="10">
        <f>Ergebniserfassung!AI44</f>
        <v>0</v>
      </c>
      <c r="K43" s="21">
        <f>Ergebniserfassung!AO44</f>
        <v>0</v>
      </c>
      <c r="L43" s="21">
        <f>Ergebniserfassung!AJ44</f>
        <v>0</v>
      </c>
      <c r="M43" s="21">
        <f>Ergebniserfassung!AK44</f>
        <v>0</v>
      </c>
      <c r="N43" s="21">
        <f>Ergebniserfassung!AL44</f>
        <v>0</v>
      </c>
      <c r="O43" s="21">
        <f>Ergebniserfassung!AM44</f>
        <v>0</v>
      </c>
      <c r="P43" s="21">
        <f>Ergebniserfassung!AN44</f>
        <v>0</v>
      </c>
    </row>
    <row r="44" spans="1:16" x14ac:dyDescent="0.25">
      <c r="A44" s="10" t="str">
        <f>IF(ISBLANK(Teilnehmer!A44),"",Teilnehmer!A44)</f>
        <v/>
      </c>
      <c r="B44" s="10" t="str">
        <f>IF(AND(ISBLANK(Teilnehmer!B44),ISBLANK(Teilnehmer!C44)),"",Teilnehmer!B44&amp;", "&amp;Teilnehmer!C44)</f>
        <v/>
      </c>
      <c r="C44" s="10" t="str">
        <f>IF(OR(ISBLANK(Teilnehmer!A44),ISBLANK(Teilnehmer!D44)),"",LEFT(Teilnehmer!A44,5)&amp;TEXT(Teilnehmer!D44,"0000"))</f>
        <v/>
      </c>
      <c r="D44" s="10" t="str">
        <f ca="1">Teilnehmer!G44</f>
        <v/>
      </c>
      <c r="E44" s="10" t="str">
        <f>IF(ISBLANK(Teilnehmer!H44),"",Teilnehmer!H44)</f>
        <v/>
      </c>
      <c r="F44" s="10">
        <f>Ergebniserfassung!K45</f>
        <v>0</v>
      </c>
      <c r="G44" s="10">
        <f>Ergebniserfassung!Q45</f>
        <v>0</v>
      </c>
      <c r="H44" s="10">
        <f>Ergebniserfassung!W45</f>
        <v>0</v>
      </c>
      <c r="I44" s="10">
        <f>Ergebniserfassung!AC45</f>
        <v>0</v>
      </c>
      <c r="J44" s="10">
        <f>Ergebniserfassung!AI45</f>
        <v>0</v>
      </c>
      <c r="K44" s="21">
        <f>Ergebniserfassung!AO45</f>
        <v>0</v>
      </c>
      <c r="L44" s="21">
        <f>Ergebniserfassung!AJ45</f>
        <v>0</v>
      </c>
      <c r="M44" s="21">
        <f>Ergebniserfassung!AK45</f>
        <v>0</v>
      </c>
      <c r="N44" s="21">
        <f>Ergebniserfassung!AL45</f>
        <v>0</v>
      </c>
      <c r="O44" s="21">
        <f>Ergebniserfassung!AM45</f>
        <v>0</v>
      </c>
      <c r="P44" s="21">
        <f>Ergebniserfassung!AN45</f>
        <v>0</v>
      </c>
    </row>
    <row r="45" spans="1:16" x14ac:dyDescent="0.25">
      <c r="A45" s="10" t="str">
        <f>IF(ISBLANK(Teilnehmer!A45),"",Teilnehmer!A45)</f>
        <v/>
      </c>
      <c r="B45" s="10" t="str">
        <f>IF(AND(ISBLANK(Teilnehmer!B45),ISBLANK(Teilnehmer!C45)),"",Teilnehmer!B45&amp;", "&amp;Teilnehmer!C45)</f>
        <v/>
      </c>
      <c r="C45" s="10" t="str">
        <f>IF(OR(ISBLANK(Teilnehmer!A45),ISBLANK(Teilnehmer!D45)),"",LEFT(Teilnehmer!A45,5)&amp;TEXT(Teilnehmer!D45,"0000"))</f>
        <v/>
      </c>
      <c r="D45" s="10" t="str">
        <f ca="1">Teilnehmer!G45</f>
        <v/>
      </c>
      <c r="E45" s="10" t="str">
        <f>IF(ISBLANK(Teilnehmer!H45),"",Teilnehmer!H45)</f>
        <v/>
      </c>
      <c r="F45" s="10">
        <f>Ergebniserfassung!K46</f>
        <v>0</v>
      </c>
      <c r="G45" s="10">
        <f>Ergebniserfassung!Q46</f>
        <v>0</v>
      </c>
      <c r="H45" s="10">
        <f>Ergebniserfassung!W46</f>
        <v>0</v>
      </c>
      <c r="I45" s="10">
        <f>Ergebniserfassung!AC46</f>
        <v>0</v>
      </c>
      <c r="J45" s="10">
        <f>Ergebniserfassung!AI46</f>
        <v>0</v>
      </c>
      <c r="K45" s="21">
        <f>Ergebniserfassung!AO46</f>
        <v>0</v>
      </c>
      <c r="L45" s="21">
        <f>Ergebniserfassung!AJ46</f>
        <v>0</v>
      </c>
      <c r="M45" s="21">
        <f>Ergebniserfassung!AK46</f>
        <v>0</v>
      </c>
      <c r="N45" s="21">
        <f>Ergebniserfassung!AL46</f>
        <v>0</v>
      </c>
      <c r="O45" s="21">
        <f>Ergebniserfassung!AM46</f>
        <v>0</v>
      </c>
      <c r="P45" s="21">
        <f>Ergebniserfassung!AN46</f>
        <v>0</v>
      </c>
    </row>
    <row r="46" spans="1:16" x14ac:dyDescent="0.25">
      <c r="A46" s="10" t="str">
        <f>IF(ISBLANK(Teilnehmer!A46),"",Teilnehmer!A46)</f>
        <v/>
      </c>
      <c r="B46" s="10" t="str">
        <f>IF(AND(ISBLANK(Teilnehmer!B46),ISBLANK(Teilnehmer!C46)),"",Teilnehmer!B46&amp;", "&amp;Teilnehmer!C46)</f>
        <v/>
      </c>
      <c r="C46" s="10" t="str">
        <f>IF(OR(ISBLANK(Teilnehmer!A46),ISBLANK(Teilnehmer!D46)),"",LEFT(Teilnehmer!A46,5)&amp;TEXT(Teilnehmer!D46,"0000"))</f>
        <v/>
      </c>
      <c r="D46" s="10" t="str">
        <f ca="1">Teilnehmer!G46</f>
        <v/>
      </c>
      <c r="E46" s="10" t="str">
        <f>IF(ISBLANK(Teilnehmer!H46),"",Teilnehmer!H46)</f>
        <v/>
      </c>
      <c r="F46" s="10">
        <f>Ergebniserfassung!K47</f>
        <v>0</v>
      </c>
      <c r="G46" s="10">
        <f>Ergebniserfassung!Q47</f>
        <v>0</v>
      </c>
      <c r="H46" s="10">
        <f>Ergebniserfassung!W47</f>
        <v>0</v>
      </c>
      <c r="I46" s="10">
        <f>Ergebniserfassung!AC47</f>
        <v>0</v>
      </c>
      <c r="J46" s="10">
        <f>Ergebniserfassung!AI47</f>
        <v>0</v>
      </c>
      <c r="K46" s="21">
        <f>Ergebniserfassung!AO47</f>
        <v>0</v>
      </c>
      <c r="L46" s="21">
        <f>Ergebniserfassung!AJ47</f>
        <v>0</v>
      </c>
      <c r="M46" s="21">
        <f>Ergebniserfassung!AK47</f>
        <v>0</v>
      </c>
      <c r="N46" s="21">
        <f>Ergebniserfassung!AL47</f>
        <v>0</v>
      </c>
      <c r="O46" s="21">
        <f>Ergebniserfassung!AM47</f>
        <v>0</v>
      </c>
      <c r="P46" s="21">
        <f>Ergebniserfassung!AN47</f>
        <v>0</v>
      </c>
    </row>
    <row r="47" spans="1:16" x14ac:dyDescent="0.25">
      <c r="A47" s="10" t="str">
        <f>IF(ISBLANK(Teilnehmer!A47),"",Teilnehmer!A47)</f>
        <v/>
      </c>
      <c r="B47" s="10" t="str">
        <f>IF(AND(ISBLANK(Teilnehmer!B47),ISBLANK(Teilnehmer!C47)),"",Teilnehmer!B47&amp;", "&amp;Teilnehmer!C47)</f>
        <v/>
      </c>
      <c r="C47" s="10" t="str">
        <f>IF(OR(ISBLANK(Teilnehmer!A47),ISBLANK(Teilnehmer!D47)),"",LEFT(Teilnehmer!A47,5)&amp;TEXT(Teilnehmer!D47,"0000"))</f>
        <v/>
      </c>
      <c r="D47" s="10" t="str">
        <f ca="1">Teilnehmer!G47</f>
        <v/>
      </c>
      <c r="E47" s="10" t="str">
        <f>IF(ISBLANK(Teilnehmer!H47),"",Teilnehmer!H47)</f>
        <v/>
      </c>
      <c r="F47" s="10">
        <f>Ergebniserfassung!K48</f>
        <v>0</v>
      </c>
      <c r="G47" s="10">
        <f>Ergebniserfassung!Q48</f>
        <v>0</v>
      </c>
      <c r="H47" s="10">
        <f>Ergebniserfassung!W48</f>
        <v>0</v>
      </c>
      <c r="I47" s="10">
        <f>Ergebniserfassung!AC48</f>
        <v>0</v>
      </c>
      <c r="J47" s="10">
        <f>Ergebniserfassung!AI48</f>
        <v>0</v>
      </c>
      <c r="K47" s="21">
        <f>Ergebniserfassung!AO48</f>
        <v>0</v>
      </c>
      <c r="L47" s="21">
        <f>Ergebniserfassung!AJ48</f>
        <v>0</v>
      </c>
      <c r="M47" s="21">
        <f>Ergebniserfassung!AK48</f>
        <v>0</v>
      </c>
      <c r="N47" s="21">
        <f>Ergebniserfassung!AL48</f>
        <v>0</v>
      </c>
      <c r="O47" s="21">
        <f>Ergebniserfassung!AM48</f>
        <v>0</v>
      </c>
      <c r="P47" s="21">
        <f>Ergebniserfassung!AN48</f>
        <v>0</v>
      </c>
    </row>
    <row r="48" spans="1:16" x14ac:dyDescent="0.25">
      <c r="A48" s="10" t="str">
        <f>IF(ISBLANK(Teilnehmer!A48),"",Teilnehmer!A48)</f>
        <v/>
      </c>
      <c r="B48" s="10" t="str">
        <f>IF(AND(ISBLANK(Teilnehmer!B48),ISBLANK(Teilnehmer!C48)),"",Teilnehmer!B48&amp;", "&amp;Teilnehmer!C48)</f>
        <v/>
      </c>
      <c r="C48" s="10" t="str">
        <f>IF(OR(ISBLANK(Teilnehmer!A48),ISBLANK(Teilnehmer!D48)),"",LEFT(Teilnehmer!A48,5)&amp;TEXT(Teilnehmer!D48,"0000"))</f>
        <v/>
      </c>
      <c r="D48" s="10" t="str">
        <f ca="1">Teilnehmer!G48</f>
        <v/>
      </c>
      <c r="E48" s="10" t="str">
        <f>IF(ISBLANK(Teilnehmer!H48),"",Teilnehmer!H48)</f>
        <v/>
      </c>
      <c r="F48" s="10">
        <f>Ergebniserfassung!K49</f>
        <v>0</v>
      </c>
      <c r="G48" s="10">
        <f>Ergebniserfassung!Q49</f>
        <v>0</v>
      </c>
      <c r="H48" s="10">
        <f>Ergebniserfassung!W49</f>
        <v>0</v>
      </c>
      <c r="I48" s="10">
        <f>Ergebniserfassung!AC49</f>
        <v>0</v>
      </c>
      <c r="J48" s="10">
        <f>Ergebniserfassung!AI49</f>
        <v>0</v>
      </c>
      <c r="K48" s="21">
        <f>Ergebniserfassung!AO49</f>
        <v>0</v>
      </c>
      <c r="L48" s="21">
        <f>Ergebniserfassung!AJ49</f>
        <v>0</v>
      </c>
      <c r="M48" s="21">
        <f>Ergebniserfassung!AK49</f>
        <v>0</v>
      </c>
      <c r="N48" s="21">
        <f>Ergebniserfassung!AL49</f>
        <v>0</v>
      </c>
      <c r="O48" s="21">
        <f>Ergebniserfassung!AM49</f>
        <v>0</v>
      </c>
      <c r="P48" s="21">
        <f>Ergebniserfassung!AN49</f>
        <v>0</v>
      </c>
    </row>
    <row r="49" spans="1:16" x14ac:dyDescent="0.25">
      <c r="A49" s="10" t="str">
        <f>IF(ISBLANK(Teilnehmer!A49),"",Teilnehmer!A49)</f>
        <v/>
      </c>
      <c r="B49" s="10" t="str">
        <f>IF(AND(ISBLANK(Teilnehmer!B49),ISBLANK(Teilnehmer!C49)),"",Teilnehmer!B49&amp;", "&amp;Teilnehmer!C49)</f>
        <v/>
      </c>
      <c r="C49" s="10" t="str">
        <f>IF(OR(ISBLANK(Teilnehmer!A49),ISBLANK(Teilnehmer!D49)),"",LEFT(Teilnehmer!A49,5)&amp;TEXT(Teilnehmer!D49,"0000"))</f>
        <v/>
      </c>
      <c r="D49" s="10" t="str">
        <f ca="1">Teilnehmer!G49</f>
        <v/>
      </c>
      <c r="E49" s="10" t="str">
        <f>IF(ISBLANK(Teilnehmer!H49),"",Teilnehmer!H49)</f>
        <v/>
      </c>
      <c r="F49" s="10">
        <f>Ergebniserfassung!K50</f>
        <v>0</v>
      </c>
      <c r="G49" s="10">
        <f>Ergebniserfassung!Q50</f>
        <v>0</v>
      </c>
      <c r="H49" s="10">
        <f>Ergebniserfassung!W50</f>
        <v>0</v>
      </c>
      <c r="I49" s="10">
        <f>Ergebniserfassung!AC50</f>
        <v>0</v>
      </c>
      <c r="J49" s="10">
        <f>Ergebniserfassung!AI50</f>
        <v>0</v>
      </c>
      <c r="K49" s="21">
        <f>Ergebniserfassung!AO50</f>
        <v>0</v>
      </c>
      <c r="L49" s="21">
        <f>Ergebniserfassung!AJ50</f>
        <v>0</v>
      </c>
      <c r="M49" s="21">
        <f>Ergebniserfassung!AK50</f>
        <v>0</v>
      </c>
      <c r="N49" s="21">
        <f>Ergebniserfassung!AL50</f>
        <v>0</v>
      </c>
      <c r="O49" s="21">
        <f>Ergebniserfassung!AM50</f>
        <v>0</v>
      </c>
      <c r="P49" s="21">
        <f>Ergebniserfassung!AN50</f>
        <v>0</v>
      </c>
    </row>
    <row r="50" spans="1:16" x14ac:dyDescent="0.25">
      <c r="A50" s="10" t="str">
        <f>IF(ISBLANK(Teilnehmer!A50),"",Teilnehmer!A50)</f>
        <v/>
      </c>
      <c r="B50" s="10" t="str">
        <f>IF(AND(ISBLANK(Teilnehmer!B50),ISBLANK(Teilnehmer!C50)),"",Teilnehmer!B50&amp;", "&amp;Teilnehmer!C50)</f>
        <v/>
      </c>
      <c r="C50" s="10" t="str">
        <f>IF(OR(ISBLANK(Teilnehmer!A50),ISBLANK(Teilnehmer!D50)),"",LEFT(Teilnehmer!A50,5)&amp;TEXT(Teilnehmer!D50,"0000"))</f>
        <v/>
      </c>
      <c r="D50" s="10" t="str">
        <f ca="1">Teilnehmer!G50</f>
        <v/>
      </c>
      <c r="E50" s="10" t="str">
        <f>IF(ISBLANK(Teilnehmer!H50),"",Teilnehmer!H50)</f>
        <v/>
      </c>
      <c r="F50" s="10">
        <f>Ergebniserfassung!K51</f>
        <v>0</v>
      </c>
      <c r="G50" s="10">
        <f>Ergebniserfassung!Q51</f>
        <v>0</v>
      </c>
      <c r="H50" s="10">
        <f>Ergebniserfassung!W51</f>
        <v>0</v>
      </c>
      <c r="I50" s="10">
        <f>Ergebniserfassung!AC51</f>
        <v>0</v>
      </c>
      <c r="J50" s="10">
        <f>Ergebniserfassung!AI51</f>
        <v>0</v>
      </c>
      <c r="K50" s="21">
        <f>Ergebniserfassung!AO51</f>
        <v>0</v>
      </c>
      <c r="L50" s="21">
        <f>Ergebniserfassung!AJ51</f>
        <v>0</v>
      </c>
      <c r="M50" s="21">
        <f>Ergebniserfassung!AK51</f>
        <v>0</v>
      </c>
      <c r="N50" s="21">
        <f>Ergebniserfassung!AL51</f>
        <v>0</v>
      </c>
      <c r="O50" s="21">
        <f>Ergebniserfassung!AM51</f>
        <v>0</v>
      </c>
      <c r="P50" s="21">
        <f>Ergebniserfassung!AN51</f>
        <v>0</v>
      </c>
    </row>
    <row r="51" spans="1:16" x14ac:dyDescent="0.25">
      <c r="A51" s="10" t="str">
        <f>IF(ISBLANK(Teilnehmer!A51),"",Teilnehmer!A51)</f>
        <v/>
      </c>
      <c r="B51" s="10" t="str">
        <f>IF(AND(ISBLANK(Teilnehmer!B51),ISBLANK(Teilnehmer!C51)),"",Teilnehmer!B51&amp;", "&amp;Teilnehmer!C51)</f>
        <v/>
      </c>
      <c r="C51" s="10" t="str">
        <f>IF(OR(ISBLANK(Teilnehmer!A51),ISBLANK(Teilnehmer!D51)),"",LEFT(Teilnehmer!A51,5)&amp;TEXT(Teilnehmer!D51,"0000"))</f>
        <v/>
      </c>
      <c r="D51" s="10" t="str">
        <f ca="1">Teilnehmer!G51</f>
        <v/>
      </c>
      <c r="E51" s="10" t="str">
        <f>IF(ISBLANK(Teilnehmer!H51),"",Teilnehmer!H51)</f>
        <v/>
      </c>
      <c r="F51" s="10">
        <f>Ergebniserfassung!K52</f>
        <v>0</v>
      </c>
      <c r="G51" s="10">
        <f>Ergebniserfassung!Q52</f>
        <v>0</v>
      </c>
      <c r="H51" s="10">
        <f>Ergebniserfassung!W52</f>
        <v>0</v>
      </c>
      <c r="I51" s="10">
        <f>Ergebniserfassung!AC52</f>
        <v>0</v>
      </c>
      <c r="J51" s="10">
        <f>Ergebniserfassung!AI52</f>
        <v>0</v>
      </c>
      <c r="K51" s="21">
        <f>Ergebniserfassung!AO52</f>
        <v>0</v>
      </c>
      <c r="L51" s="21">
        <f>Ergebniserfassung!AJ52</f>
        <v>0</v>
      </c>
      <c r="M51" s="21">
        <f>Ergebniserfassung!AK52</f>
        <v>0</v>
      </c>
      <c r="N51" s="21">
        <f>Ergebniserfassung!AL52</f>
        <v>0</v>
      </c>
      <c r="O51" s="21">
        <f>Ergebniserfassung!AM52</f>
        <v>0</v>
      </c>
      <c r="P51" s="21">
        <f>Ergebniserfassung!AN52</f>
        <v>0</v>
      </c>
    </row>
    <row r="52" spans="1:16" x14ac:dyDescent="0.25">
      <c r="A52" s="10" t="str">
        <f>IF(ISBLANK(Teilnehmer!A52),"",Teilnehmer!A52)</f>
        <v/>
      </c>
      <c r="B52" s="10" t="str">
        <f>IF(AND(ISBLANK(Teilnehmer!B52),ISBLANK(Teilnehmer!C52)),"",Teilnehmer!B52&amp;", "&amp;Teilnehmer!C52)</f>
        <v/>
      </c>
      <c r="C52" s="10" t="str">
        <f>IF(OR(ISBLANK(Teilnehmer!A52),ISBLANK(Teilnehmer!D52)),"",LEFT(Teilnehmer!A52,5)&amp;TEXT(Teilnehmer!D52,"0000"))</f>
        <v/>
      </c>
      <c r="D52" s="10" t="str">
        <f ca="1">Teilnehmer!G52</f>
        <v/>
      </c>
      <c r="E52" s="10" t="str">
        <f>IF(ISBLANK(Teilnehmer!H52),"",Teilnehmer!H52)</f>
        <v/>
      </c>
      <c r="F52" s="10">
        <f>Ergebniserfassung!K53</f>
        <v>0</v>
      </c>
      <c r="G52" s="10">
        <f>Ergebniserfassung!Q53</f>
        <v>0</v>
      </c>
      <c r="H52" s="10">
        <f>Ergebniserfassung!W53</f>
        <v>0</v>
      </c>
      <c r="I52" s="10">
        <f>Ergebniserfassung!AC53</f>
        <v>0</v>
      </c>
      <c r="J52" s="10">
        <f>Ergebniserfassung!AI53</f>
        <v>0</v>
      </c>
      <c r="K52" s="21">
        <f>Ergebniserfassung!AO53</f>
        <v>0</v>
      </c>
      <c r="L52" s="21">
        <f>Ergebniserfassung!AJ53</f>
        <v>0</v>
      </c>
      <c r="M52" s="21">
        <f>Ergebniserfassung!AK53</f>
        <v>0</v>
      </c>
      <c r="N52" s="21">
        <f>Ergebniserfassung!AL53</f>
        <v>0</v>
      </c>
      <c r="O52" s="21">
        <f>Ergebniserfassung!AM53</f>
        <v>0</v>
      </c>
      <c r="P52" s="21">
        <f>Ergebniserfassung!AN53</f>
        <v>0</v>
      </c>
    </row>
    <row r="53" spans="1:16" x14ac:dyDescent="0.25">
      <c r="A53" s="10" t="str">
        <f>IF(ISBLANK(Teilnehmer!A53),"",Teilnehmer!A53)</f>
        <v/>
      </c>
      <c r="B53" s="10" t="str">
        <f>IF(AND(ISBLANK(Teilnehmer!B53),ISBLANK(Teilnehmer!C53)),"",Teilnehmer!B53&amp;", "&amp;Teilnehmer!C53)</f>
        <v/>
      </c>
      <c r="C53" s="10" t="str">
        <f>IF(OR(ISBLANK(Teilnehmer!A53),ISBLANK(Teilnehmer!D53)),"",LEFT(Teilnehmer!A53,5)&amp;TEXT(Teilnehmer!D53,"0000"))</f>
        <v/>
      </c>
      <c r="D53" s="10" t="str">
        <f ca="1">Teilnehmer!G53</f>
        <v/>
      </c>
      <c r="E53" s="10" t="str">
        <f>IF(ISBLANK(Teilnehmer!H53),"",Teilnehmer!H53)</f>
        <v/>
      </c>
      <c r="F53" s="10">
        <f>Ergebniserfassung!K54</f>
        <v>0</v>
      </c>
      <c r="G53" s="10">
        <f>Ergebniserfassung!Q54</f>
        <v>0</v>
      </c>
      <c r="H53" s="10">
        <f>Ergebniserfassung!W54</f>
        <v>0</v>
      </c>
      <c r="I53" s="10">
        <f>Ergebniserfassung!AC54</f>
        <v>0</v>
      </c>
      <c r="J53" s="10">
        <f>Ergebniserfassung!AI54</f>
        <v>0</v>
      </c>
      <c r="K53" s="21">
        <f>Ergebniserfassung!AO54</f>
        <v>0</v>
      </c>
      <c r="L53" s="21">
        <f>Ergebniserfassung!AJ54</f>
        <v>0</v>
      </c>
      <c r="M53" s="21">
        <f>Ergebniserfassung!AK54</f>
        <v>0</v>
      </c>
      <c r="N53" s="21">
        <f>Ergebniserfassung!AL54</f>
        <v>0</v>
      </c>
      <c r="O53" s="21">
        <f>Ergebniserfassung!AM54</f>
        <v>0</v>
      </c>
      <c r="P53" s="21">
        <f>Ergebniserfassung!AN54</f>
        <v>0</v>
      </c>
    </row>
    <row r="54" spans="1:16" x14ac:dyDescent="0.25">
      <c r="A54" s="10" t="str">
        <f>IF(ISBLANK(Teilnehmer!A54),"",Teilnehmer!A54)</f>
        <v/>
      </c>
      <c r="B54" s="10" t="str">
        <f>IF(AND(ISBLANK(Teilnehmer!B54),ISBLANK(Teilnehmer!C54)),"",Teilnehmer!B54&amp;", "&amp;Teilnehmer!C54)</f>
        <v/>
      </c>
      <c r="C54" s="10" t="str">
        <f>IF(OR(ISBLANK(Teilnehmer!A54),ISBLANK(Teilnehmer!D54)),"",LEFT(Teilnehmer!A54,5)&amp;TEXT(Teilnehmer!D54,"0000"))</f>
        <v/>
      </c>
      <c r="D54" s="10" t="str">
        <f ca="1">Teilnehmer!G54</f>
        <v/>
      </c>
      <c r="E54" s="10" t="str">
        <f>IF(ISBLANK(Teilnehmer!H54),"",Teilnehmer!H54)</f>
        <v/>
      </c>
      <c r="F54" s="10">
        <f>Ergebniserfassung!K55</f>
        <v>0</v>
      </c>
      <c r="G54" s="10">
        <f>Ergebniserfassung!Q55</f>
        <v>0</v>
      </c>
      <c r="H54" s="10">
        <f>Ergebniserfassung!W55</f>
        <v>0</v>
      </c>
      <c r="I54" s="10">
        <f>Ergebniserfassung!AC55</f>
        <v>0</v>
      </c>
      <c r="J54" s="10">
        <f>Ergebniserfassung!AI55</f>
        <v>0</v>
      </c>
      <c r="K54" s="21">
        <f>Ergebniserfassung!AO55</f>
        <v>0</v>
      </c>
      <c r="L54" s="21">
        <f>Ergebniserfassung!AJ55</f>
        <v>0</v>
      </c>
      <c r="M54" s="21">
        <f>Ergebniserfassung!AK55</f>
        <v>0</v>
      </c>
      <c r="N54" s="21">
        <f>Ergebniserfassung!AL55</f>
        <v>0</v>
      </c>
      <c r="O54" s="21">
        <f>Ergebniserfassung!AM55</f>
        <v>0</v>
      </c>
      <c r="P54" s="21">
        <f>Ergebniserfassung!AN55</f>
        <v>0</v>
      </c>
    </row>
    <row r="55" spans="1:16" x14ac:dyDescent="0.25">
      <c r="A55" s="10" t="str">
        <f>IF(ISBLANK(Teilnehmer!A55),"",Teilnehmer!A55)</f>
        <v/>
      </c>
      <c r="B55" s="10" t="str">
        <f>IF(AND(ISBLANK(Teilnehmer!B55),ISBLANK(Teilnehmer!C55)),"",Teilnehmer!B55&amp;", "&amp;Teilnehmer!C55)</f>
        <v/>
      </c>
      <c r="C55" s="10" t="str">
        <f>IF(OR(ISBLANK(Teilnehmer!A55),ISBLANK(Teilnehmer!D55)),"",LEFT(Teilnehmer!A55,5)&amp;TEXT(Teilnehmer!D55,"0000"))</f>
        <v/>
      </c>
      <c r="D55" s="10" t="str">
        <f ca="1">Teilnehmer!G55</f>
        <v/>
      </c>
      <c r="E55" s="10" t="str">
        <f>IF(ISBLANK(Teilnehmer!H55),"",Teilnehmer!H55)</f>
        <v/>
      </c>
      <c r="F55" s="10">
        <f>Ergebniserfassung!K56</f>
        <v>0</v>
      </c>
      <c r="G55" s="10">
        <f>Ergebniserfassung!Q56</f>
        <v>0</v>
      </c>
      <c r="H55" s="10">
        <f>Ergebniserfassung!W56</f>
        <v>0</v>
      </c>
      <c r="I55" s="10">
        <f>Ergebniserfassung!AC56</f>
        <v>0</v>
      </c>
      <c r="J55" s="10">
        <f>Ergebniserfassung!AI56</f>
        <v>0</v>
      </c>
      <c r="K55" s="21">
        <f>Ergebniserfassung!AO56</f>
        <v>0</v>
      </c>
      <c r="L55" s="21">
        <f>Ergebniserfassung!AJ56</f>
        <v>0</v>
      </c>
      <c r="M55" s="21">
        <f>Ergebniserfassung!AK56</f>
        <v>0</v>
      </c>
      <c r="N55" s="21">
        <f>Ergebniserfassung!AL56</f>
        <v>0</v>
      </c>
      <c r="O55" s="21">
        <f>Ergebniserfassung!AM56</f>
        <v>0</v>
      </c>
      <c r="P55" s="21">
        <f>Ergebniserfassung!AN56</f>
        <v>0</v>
      </c>
    </row>
    <row r="56" spans="1:16" x14ac:dyDescent="0.25">
      <c r="A56" s="10" t="str">
        <f>IF(ISBLANK(Teilnehmer!A56),"",Teilnehmer!A56)</f>
        <v/>
      </c>
      <c r="B56" s="10" t="str">
        <f>IF(AND(ISBLANK(Teilnehmer!B56),ISBLANK(Teilnehmer!C56)),"",Teilnehmer!B56&amp;", "&amp;Teilnehmer!C56)</f>
        <v/>
      </c>
      <c r="C56" s="10" t="str">
        <f>IF(OR(ISBLANK(Teilnehmer!A56),ISBLANK(Teilnehmer!D56)),"",LEFT(Teilnehmer!A56,5)&amp;TEXT(Teilnehmer!D56,"0000"))</f>
        <v/>
      </c>
      <c r="D56" s="10" t="str">
        <f ca="1">Teilnehmer!G56</f>
        <v/>
      </c>
      <c r="E56" s="10" t="str">
        <f>IF(ISBLANK(Teilnehmer!H56),"",Teilnehmer!H56)</f>
        <v/>
      </c>
      <c r="F56" s="10">
        <f>Ergebniserfassung!K57</f>
        <v>0</v>
      </c>
      <c r="G56" s="10">
        <f>Ergebniserfassung!Q57</f>
        <v>0</v>
      </c>
      <c r="H56" s="10">
        <f>Ergebniserfassung!W57</f>
        <v>0</v>
      </c>
      <c r="I56" s="10">
        <f>Ergebniserfassung!AC57</f>
        <v>0</v>
      </c>
      <c r="J56" s="10">
        <f>Ergebniserfassung!AI57</f>
        <v>0</v>
      </c>
      <c r="K56" s="21">
        <f>Ergebniserfassung!AO57</f>
        <v>0</v>
      </c>
      <c r="L56" s="21">
        <f>Ergebniserfassung!AJ57</f>
        <v>0</v>
      </c>
      <c r="M56" s="21">
        <f>Ergebniserfassung!AK57</f>
        <v>0</v>
      </c>
      <c r="N56" s="21">
        <f>Ergebniserfassung!AL57</f>
        <v>0</v>
      </c>
      <c r="O56" s="21">
        <f>Ergebniserfassung!AM57</f>
        <v>0</v>
      </c>
      <c r="P56" s="21">
        <f>Ergebniserfassung!AN57</f>
        <v>0</v>
      </c>
    </row>
    <row r="57" spans="1:16" x14ac:dyDescent="0.25">
      <c r="A57" s="10" t="str">
        <f>IF(ISBLANK(Teilnehmer!A57),"",Teilnehmer!A57)</f>
        <v/>
      </c>
      <c r="B57" s="10" t="str">
        <f>IF(AND(ISBLANK(Teilnehmer!B57),ISBLANK(Teilnehmer!C57)),"",Teilnehmer!B57&amp;", "&amp;Teilnehmer!C57)</f>
        <v/>
      </c>
      <c r="C57" s="10" t="str">
        <f>IF(OR(ISBLANK(Teilnehmer!A57),ISBLANK(Teilnehmer!D57)),"",LEFT(Teilnehmer!A57,5)&amp;TEXT(Teilnehmer!D57,"0000"))</f>
        <v/>
      </c>
      <c r="D57" s="10" t="str">
        <f ca="1">Teilnehmer!G57</f>
        <v/>
      </c>
      <c r="E57" s="10" t="str">
        <f>IF(ISBLANK(Teilnehmer!H57),"",Teilnehmer!H57)</f>
        <v/>
      </c>
      <c r="F57" s="10">
        <f>Ergebniserfassung!K58</f>
        <v>0</v>
      </c>
      <c r="G57" s="10">
        <f>Ergebniserfassung!Q58</f>
        <v>0</v>
      </c>
      <c r="H57" s="10">
        <f>Ergebniserfassung!W58</f>
        <v>0</v>
      </c>
      <c r="I57" s="10">
        <f>Ergebniserfassung!AC58</f>
        <v>0</v>
      </c>
      <c r="J57" s="10">
        <f>Ergebniserfassung!AI58</f>
        <v>0</v>
      </c>
      <c r="K57" s="21">
        <f>Ergebniserfassung!AO58</f>
        <v>0</v>
      </c>
      <c r="L57" s="21">
        <f>Ergebniserfassung!AJ58</f>
        <v>0</v>
      </c>
      <c r="M57" s="21">
        <f>Ergebniserfassung!AK58</f>
        <v>0</v>
      </c>
      <c r="N57" s="21">
        <f>Ergebniserfassung!AL58</f>
        <v>0</v>
      </c>
      <c r="O57" s="21">
        <f>Ergebniserfassung!AM58</f>
        <v>0</v>
      </c>
      <c r="P57" s="21">
        <f>Ergebniserfassung!AN58</f>
        <v>0</v>
      </c>
    </row>
    <row r="58" spans="1:16" x14ac:dyDescent="0.25">
      <c r="A58" s="10" t="str">
        <f>IF(ISBLANK(Teilnehmer!A58),"",Teilnehmer!A58)</f>
        <v/>
      </c>
      <c r="B58" s="10" t="str">
        <f>IF(AND(ISBLANK(Teilnehmer!B58),ISBLANK(Teilnehmer!C58)),"",Teilnehmer!B58&amp;", "&amp;Teilnehmer!C58)</f>
        <v/>
      </c>
      <c r="C58" s="10" t="str">
        <f>IF(OR(ISBLANK(Teilnehmer!A58),ISBLANK(Teilnehmer!D58)),"",LEFT(Teilnehmer!A58,5)&amp;TEXT(Teilnehmer!D58,"0000"))</f>
        <v/>
      </c>
      <c r="D58" s="10" t="str">
        <f ca="1">Teilnehmer!G58</f>
        <v/>
      </c>
      <c r="E58" s="10" t="str">
        <f>IF(ISBLANK(Teilnehmer!H58),"",Teilnehmer!H58)</f>
        <v/>
      </c>
      <c r="F58" s="10">
        <f>Ergebniserfassung!K59</f>
        <v>0</v>
      </c>
      <c r="G58" s="10">
        <f>Ergebniserfassung!Q59</f>
        <v>0</v>
      </c>
      <c r="H58" s="10">
        <f>Ergebniserfassung!W59</f>
        <v>0</v>
      </c>
      <c r="I58" s="10">
        <f>Ergebniserfassung!AC59</f>
        <v>0</v>
      </c>
      <c r="J58" s="10">
        <f>Ergebniserfassung!AI59</f>
        <v>0</v>
      </c>
      <c r="K58" s="21">
        <f>Ergebniserfassung!AO59</f>
        <v>0</v>
      </c>
      <c r="L58" s="21">
        <f>Ergebniserfassung!AJ59</f>
        <v>0</v>
      </c>
      <c r="M58" s="21">
        <f>Ergebniserfassung!AK59</f>
        <v>0</v>
      </c>
      <c r="N58" s="21">
        <f>Ergebniserfassung!AL59</f>
        <v>0</v>
      </c>
      <c r="O58" s="21">
        <f>Ergebniserfassung!AM59</f>
        <v>0</v>
      </c>
      <c r="P58" s="21">
        <f>Ergebniserfassung!AN59</f>
        <v>0</v>
      </c>
    </row>
    <row r="59" spans="1:16" x14ac:dyDescent="0.25">
      <c r="A59" s="10" t="str">
        <f>IF(ISBLANK(Teilnehmer!A59),"",Teilnehmer!A59)</f>
        <v/>
      </c>
      <c r="B59" s="10" t="str">
        <f>IF(AND(ISBLANK(Teilnehmer!B59),ISBLANK(Teilnehmer!C59)),"",Teilnehmer!B59&amp;", "&amp;Teilnehmer!C59)</f>
        <v/>
      </c>
      <c r="C59" s="10" t="str">
        <f>IF(OR(ISBLANK(Teilnehmer!A59),ISBLANK(Teilnehmer!D59)),"",LEFT(Teilnehmer!A59,5)&amp;TEXT(Teilnehmer!D59,"0000"))</f>
        <v/>
      </c>
      <c r="D59" s="10" t="str">
        <f ca="1">Teilnehmer!G59</f>
        <v/>
      </c>
      <c r="E59" s="10" t="str">
        <f>IF(ISBLANK(Teilnehmer!H59),"",Teilnehmer!H59)</f>
        <v/>
      </c>
      <c r="F59" s="10">
        <f>Ergebniserfassung!K60</f>
        <v>0</v>
      </c>
      <c r="G59" s="10">
        <f>Ergebniserfassung!Q60</f>
        <v>0</v>
      </c>
      <c r="H59" s="10">
        <f>Ergebniserfassung!W60</f>
        <v>0</v>
      </c>
      <c r="I59" s="10">
        <f>Ergebniserfassung!AC60</f>
        <v>0</v>
      </c>
      <c r="J59" s="10">
        <f>Ergebniserfassung!AI60</f>
        <v>0</v>
      </c>
      <c r="K59" s="21">
        <f>Ergebniserfassung!AO60</f>
        <v>0</v>
      </c>
      <c r="L59" s="21">
        <f>Ergebniserfassung!AJ60</f>
        <v>0</v>
      </c>
      <c r="M59" s="21">
        <f>Ergebniserfassung!AK60</f>
        <v>0</v>
      </c>
      <c r="N59" s="21">
        <f>Ergebniserfassung!AL60</f>
        <v>0</v>
      </c>
      <c r="O59" s="21">
        <f>Ergebniserfassung!AM60</f>
        <v>0</v>
      </c>
      <c r="P59" s="21">
        <f>Ergebniserfassung!AN60</f>
        <v>0</v>
      </c>
    </row>
    <row r="60" spans="1:16" x14ac:dyDescent="0.25">
      <c r="A60" s="10" t="str">
        <f>IF(ISBLANK(Teilnehmer!A60),"",Teilnehmer!A60)</f>
        <v/>
      </c>
      <c r="B60" s="10" t="str">
        <f>IF(AND(ISBLANK(Teilnehmer!B60),ISBLANK(Teilnehmer!C60)),"",Teilnehmer!B60&amp;", "&amp;Teilnehmer!C60)</f>
        <v/>
      </c>
      <c r="C60" s="10" t="str">
        <f>IF(OR(ISBLANK(Teilnehmer!A60),ISBLANK(Teilnehmer!D60)),"",LEFT(Teilnehmer!A60,5)&amp;TEXT(Teilnehmer!D60,"0000"))</f>
        <v/>
      </c>
      <c r="D60" s="10" t="str">
        <f ca="1">Teilnehmer!G60</f>
        <v/>
      </c>
      <c r="E60" s="10" t="str">
        <f>IF(ISBLANK(Teilnehmer!H60),"",Teilnehmer!H60)</f>
        <v/>
      </c>
      <c r="F60" s="10">
        <f>Ergebniserfassung!K61</f>
        <v>0</v>
      </c>
      <c r="G60" s="10">
        <f>Ergebniserfassung!Q61</f>
        <v>0</v>
      </c>
      <c r="H60" s="10">
        <f>Ergebniserfassung!W61</f>
        <v>0</v>
      </c>
      <c r="I60" s="10">
        <f>Ergebniserfassung!AC61</f>
        <v>0</v>
      </c>
      <c r="J60" s="10">
        <f>Ergebniserfassung!AI61</f>
        <v>0</v>
      </c>
      <c r="K60" s="21">
        <f>Ergebniserfassung!AO61</f>
        <v>0</v>
      </c>
      <c r="L60" s="21">
        <f>Ergebniserfassung!AJ61</f>
        <v>0</v>
      </c>
      <c r="M60" s="21">
        <f>Ergebniserfassung!AK61</f>
        <v>0</v>
      </c>
      <c r="N60" s="21">
        <f>Ergebniserfassung!AL61</f>
        <v>0</v>
      </c>
      <c r="O60" s="21">
        <f>Ergebniserfassung!AM61</f>
        <v>0</v>
      </c>
      <c r="P60" s="21">
        <f>Ergebniserfassung!AN61</f>
        <v>0</v>
      </c>
    </row>
    <row r="61" spans="1:16" x14ac:dyDescent="0.25">
      <c r="A61" s="10" t="str">
        <f>IF(ISBLANK(Teilnehmer!A61),"",Teilnehmer!A61)</f>
        <v/>
      </c>
      <c r="B61" s="10" t="str">
        <f>IF(AND(ISBLANK(Teilnehmer!B61),ISBLANK(Teilnehmer!C61)),"",Teilnehmer!B61&amp;", "&amp;Teilnehmer!C61)</f>
        <v/>
      </c>
      <c r="C61" s="10" t="str">
        <f>IF(OR(ISBLANK(Teilnehmer!A61),ISBLANK(Teilnehmer!D61)),"",LEFT(Teilnehmer!A61,5)&amp;TEXT(Teilnehmer!D61,"0000"))</f>
        <v/>
      </c>
      <c r="D61" s="10" t="str">
        <f ca="1">Teilnehmer!G61</f>
        <v/>
      </c>
      <c r="E61" s="10" t="str">
        <f>IF(ISBLANK(Teilnehmer!H61),"",Teilnehmer!H61)</f>
        <v/>
      </c>
      <c r="F61" s="10">
        <f>Ergebniserfassung!K62</f>
        <v>0</v>
      </c>
      <c r="G61" s="10">
        <f>Ergebniserfassung!Q62</f>
        <v>0</v>
      </c>
      <c r="H61" s="10">
        <f>Ergebniserfassung!W62</f>
        <v>0</v>
      </c>
      <c r="I61" s="10">
        <f>Ergebniserfassung!AC62</f>
        <v>0</v>
      </c>
      <c r="J61" s="10">
        <f>Ergebniserfassung!AI62</f>
        <v>0</v>
      </c>
      <c r="K61" s="21">
        <f>Ergebniserfassung!AO62</f>
        <v>0</v>
      </c>
      <c r="L61" s="21">
        <f>Ergebniserfassung!AJ62</f>
        <v>0</v>
      </c>
      <c r="M61" s="21">
        <f>Ergebniserfassung!AK62</f>
        <v>0</v>
      </c>
      <c r="N61" s="21">
        <f>Ergebniserfassung!AL62</f>
        <v>0</v>
      </c>
      <c r="O61" s="21">
        <f>Ergebniserfassung!AM62</f>
        <v>0</v>
      </c>
      <c r="P61" s="21">
        <f>Ergebniserfassung!AN62</f>
        <v>0</v>
      </c>
    </row>
    <row r="62" spans="1:16" x14ac:dyDescent="0.25">
      <c r="A62" s="10" t="str">
        <f>IF(ISBLANK(Teilnehmer!A62),"",Teilnehmer!A62)</f>
        <v/>
      </c>
      <c r="B62" s="10" t="str">
        <f>IF(AND(ISBLANK(Teilnehmer!B62),ISBLANK(Teilnehmer!C62)),"",Teilnehmer!B62&amp;", "&amp;Teilnehmer!C62)</f>
        <v/>
      </c>
      <c r="C62" s="10" t="str">
        <f>IF(OR(ISBLANK(Teilnehmer!A62),ISBLANK(Teilnehmer!D62)),"",LEFT(Teilnehmer!A62,5)&amp;TEXT(Teilnehmer!D62,"0000"))</f>
        <v/>
      </c>
      <c r="D62" s="10" t="str">
        <f ca="1">Teilnehmer!G62</f>
        <v/>
      </c>
      <c r="E62" s="10" t="str">
        <f>IF(ISBLANK(Teilnehmer!H62),"",Teilnehmer!H62)</f>
        <v/>
      </c>
      <c r="F62" s="10">
        <f>Ergebniserfassung!K63</f>
        <v>0</v>
      </c>
      <c r="G62" s="10">
        <f>Ergebniserfassung!Q63</f>
        <v>0</v>
      </c>
      <c r="H62" s="10">
        <f>Ergebniserfassung!W63</f>
        <v>0</v>
      </c>
      <c r="I62" s="10">
        <f>Ergebniserfassung!AC63</f>
        <v>0</v>
      </c>
      <c r="J62" s="10">
        <f>Ergebniserfassung!AI63</f>
        <v>0</v>
      </c>
      <c r="K62" s="21">
        <f>Ergebniserfassung!AO63</f>
        <v>0</v>
      </c>
      <c r="L62" s="21">
        <f>Ergebniserfassung!AJ63</f>
        <v>0</v>
      </c>
      <c r="M62" s="21">
        <f>Ergebniserfassung!AK63</f>
        <v>0</v>
      </c>
      <c r="N62" s="21">
        <f>Ergebniserfassung!AL63</f>
        <v>0</v>
      </c>
      <c r="O62" s="21">
        <f>Ergebniserfassung!AM63</f>
        <v>0</v>
      </c>
      <c r="P62" s="21">
        <f>Ergebniserfassung!AN63</f>
        <v>0</v>
      </c>
    </row>
    <row r="63" spans="1:16" x14ac:dyDescent="0.25">
      <c r="A63" s="10" t="str">
        <f>IF(ISBLANK(Teilnehmer!A63),"",Teilnehmer!A63)</f>
        <v/>
      </c>
      <c r="B63" s="10" t="str">
        <f>IF(AND(ISBLANK(Teilnehmer!B63),ISBLANK(Teilnehmer!C63)),"",Teilnehmer!B63&amp;", "&amp;Teilnehmer!C63)</f>
        <v/>
      </c>
      <c r="C63" s="10" t="str">
        <f>IF(OR(ISBLANK(Teilnehmer!A63),ISBLANK(Teilnehmer!D63)),"",LEFT(Teilnehmer!A63,5)&amp;TEXT(Teilnehmer!D63,"0000"))</f>
        <v/>
      </c>
      <c r="D63" s="10" t="str">
        <f ca="1">Teilnehmer!G63</f>
        <v/>
      </c>
      <c r="E63" s="10" t="str">
        <f>IF(ISBLANK(Teilnehmer!H63),"",Teilnehmer!H63)</f>
        <v/>
      </c>
      <c r="F63" s="10">
        <f>Ergebniserfassung!K64</f>
        <v>0</v>
      </c>
      <c r="G63" s="10">
        <f>Ergebniserfassung!Q64</f>
        <v>0</v>
      </c>
      <c r="H63" s="10">
        <f>Ergebniserfassung!W64</f>
        <v>0</v>
      </c>
      <c r="I63" s="10">
        <f>Ergebniserfassung!AC64</f>
        <v>0</v>
      </c>
      <c r="J63" s="10">
        <f>Ergebniserfassung!AI64</f>
        <v>0</v>
      </c>
      <c r="K63" s="21">
        <f>Ergebniserfassung!AO64</f>
        <v>0</v>
      </c>
      <c r="L63" s="21">
        <f>Ergebniserfassung!AJ64</f>
        <v>0</v>
      </c>
      <c r="M63" s="21">
        <f>Ergebniserfassung!AK64</f>
        <v>0</v>
      </c>
      <c r="N63" s="21">
        <f>Ergebniserfassung!AL64</f>
        <v>0</v>
      </c>
      <c r="O63" s="21">
        <f>Ergebniserfassung!AM64</f>
        <v>0</v>
      </c>
      <c r="P63" s="21">
        <f>Ergebniserfassung!AN64</f>
        <v>0</v>
      </c>
    </row>
    <row r="64" spans="1:16" x14ac:dyDescent="0.25">
      <c r="A64" s="10" t="str">
        <f>IF(ISBLANK(Teilnehmer!A64),"",Teilnehmer!A64)</f>
        <v/>
      </c>
      <c r="B64" s="10" t="str">
        <f>IF(AND(ISBLANK(Teilnehmer!B64),ISBLANK(Teilnehmer!C64)),"",Teilnehmer!B64&amp;", "&amp;Teilnehmer!C64)</f>
        <v/>
      </c>
      <c r="C64" s="10" t="str">
        <f>IF(OR(ISBLANK(Teilnehmer!A64),ISBLANK(Teilnehmer!D64)),"",LEFT(Teilnehmer!A64,5)&amp;TEXT(Teilnehmer!D64,"0000"))</f>
        <v/>
      </c>
      <c r="D64" s="10" t="str">
        <f ca="1">Teilnehmer!G64</f>
        <v/>
      </c>
      <c r="E64" s="10" t="str">
        <f>IF(ISBLANK(Teilnehmer!H64),"",Teilnehmer!H64)</f>
        <v/>
      </c>
      <c r="F64" s="10">
        <f>Ergebniserfassung!K65</f>
        <v>0</v>
      </c>
      <c r="G64" s="10">
        <f>Ergebniserfassung!Q65</f>
        <v>0</v>
      </c>
      <c r="H64" s="10">
        <f>Ergebniserfassung!W65</f>
        <v>0</v>
      </c>
      <c r="I64" s="10">
        <f>Ergebniserfassung!AC65</f>
        <v>0</v>
      </c>
      <c r="J64" s="10">
        <f>Ergebniserfassung!AI65</f>
        <v>0</v>
      </c>
      <c r="K64" s="21">
        <f>Ergebniserfassung!AO65</f>
        <v>0</v>
      </c>
      <c r="L64" s="21">
        <f>Ergebniserfassung!AJ65</f>
        <v>0</v>
      </c>
      <c r="M64" s="21">
        <f>Ergebniserfassung!AK65</f>
        <v>0</v>
      </c>
      <c r="N64" s="21">
        <f>Ergebniserfassung!AL65</f>
        <v>0</v>
      </c>
      <c r="O64" s="21">
        <f>Ergebniserfassung!AM65</f>
        <v>0</v>
      </c>
      <c r="P64" s="21">
        <f>Ergebniserfassung!AN65</f>
        <v>0</v>
      </c>
    </row>
    <row r="65" spans="1:16" x14ac:dyDescent="0.25">
      <c r="A65" s="10" t="str">
        <f>IF(ISBLANK(Teilnehmer!A65),"",Teilnehmer!A65)</f>
        <v/>
      </c>
      <c r="B65" s="10" t="str">
        <f>IF(AND(ISBLANK(Teilnehmer!B65),ISBLANK(Teilnehmer!C65)),"",Teilnehmer!B65&amp;", "&amp;Teilnehmer!C65)</f>
        <v/>
      </c>
      <c r="C65" s="10" t="str">
        <f>IF(OR(ISBLANK(Teilnehmer!A65),ISBLANK(Teilnehmer!D65)),"",LEFT(Teilnehmer!A65,5)&amp;TEXT(Teilnehmer!D65,"0000"))</f>
        <v/>
      </c>
      <c r="D65" s="10" t="str">
        <f ca="1">Teilnehmer!G65</f>
        <v/>
      </c>
      <c r="E65" s="10" t="str">
        <f>IF(ISBLANK(Teilnehmer!H65),"",Teilnehmer!H65)</f>
        <v/>
      </c>
      <c r="F65" s="10">
        <f>Ergebniserfassung!K66</f>
        <v>0</v>
      </c>
      <c r="G65" s="10">
        <f>Ergebniserfassung!Q66</f>
        <v>0</v>
      </c>
      <c r="H65" s="10">
        <f>Ergebniserfassung!W66</f>
        <v>0</v>
      </c>
      <c r="I65" s="10">
        <f>Ergebniserfassung!AC66</f>
        <v>0</v>
      </c>
      <c r="J65" s="10">
        <f>Ergebniserfassung!AI66</f>
        <v>0</v>
      </c>
      <c r="K65" s="21">
        <f>Ergebniserfassung!AO66</f>
        <v>0</v>
      </c>
      <c r="L65" s="21">
        <f>Ergebniserfassung!AJ66</f>
        <v>0</v>
      </c>
      <c r="M65" s="21">
        <f>Ergebniserfassung!AK66</f>
        <v>0</v>
      </c>
      <c r="N65" s="21">
        <f>Ergebniserfassung!AL66</f>
        <v>0</v>
      </c>
      <c r="O65" s="21">
        <f>Ergebniserfassung!AM66</f>
        <v>0</v>
      </c>
      <c r="P65" s="21">
        <f>Ergebniserfassung!AN66</f>
        <v>0</v>
      </c>
    </row>
    <row r="66" spans="1:16" x14ac:dyDescent="0.25">
      <c r="A66" s="10" t="str">
        <f>IF(ISBLANK(Teilnehmer!A66),"",Teilnehmer!A66)</f>
        <v/>
      </c>
      <c r="B66" s="10" t="str">
        <f>IF(AND(ISBLANK(Teilnehmer!B66),ISBLANK(Teilnehmer!C66)),"",Teilnehmer!B66&amp;", "&amp;Teilnehmer!C66)</f>
        <v/>
      </c>
      <c r="C66" s="10" t="str">
        <f>IF(OR(ISBLANK(Teilnehmer!A66),ISBLANK(Teilnehmer!D66)),"",LEFT(Teilnehmer!A66,5)&amp;TEXT(Teilnehmer!D66,"0000"))</f>
        <v/>
      </c>
      <c r="D66" s="10" t="str">
        <f ca="1">Teilnehmer!G66</f>
        <v/>
      </c>
      <c r="E66" s="10" t="str">
        <f>IF(ISBLANK(Teilnehmer!H66),"",Teilnehmer!H66)</f>
        <v/>
      </c>
      <c r="F66" s="10">
        <f>Ergebniserfassung!K67</f>
        <v>0</v>
      </c>
      <c r="G66" s="10">
        <f>Ergebniserfassung!Q67</f>
        <v>0</v>
      </c>
      <c r="H66" s="10">
        <f>Ergebniserfassung!W67</f>
        <v>0</v>
      </c>
      <c r="I66" s="10">
        <f>Ergebniserfassung!AC67</f>
        <v>0</v>
      </c>
      <c r="J66" s="10">
        <f>Ergebniserfassung!AI67</f>
        <v>0</v>
      </c>
      <c r="K66" s="21">
        <f>Ergebniserfassung!AO67</f>
        <v>0</v>
      </c>
      <c r="L66" s="21">
        <f>Ergebniserfassung!AJ67</f>
        <v>0</v>
      </c>
      <c r="M66" s="21">
        <f>Ergebniserfassung!AK67</f>
        <v>0</v>
      </c>
      <c r="N66" s="21">
        <f>Ergebniserfassung!AL67</f>
        <v>0</v>
      </c>
      <c r="O66" s="21">
        <f>Ergebniserfassung!AM67</f>
        <v>0</v>
      </c>
      <c r="P66" s="21">
        <f>Ergebniserfassung!AN67</f>
        <v>0</v>
      </c>
    </row>
    <row r="67" spans="1:16" x14ac:dyDescent="0.25">
      <c r="A67" s="10" t="str">
        <f>IF(ISBLANK(Teilnehmer!A67),"",Teilnehmer!A67)</f>
        <v/>
      </c>
      <c r="B67" s="10" t="str">
        <f>IF(AND(ISBLANK(Teilnehmer!B67),ISBLANK(Teilnehmer!C67)),"",Teilnehmer!B67&amp;", "&amp;Teilnehmer!C67)</f>
        <v/>
      </c>
      <c r="C67" s="10" t="str">
        <f>IF(OR(ISBLANK(Teilnehmer!A67),ISBLANK(Teilnehmer!D67)),"",LEFT(Teilnehmer!A67,5)&amp;TEXT(Teilnehmer!D67,"0000"))</f>
        <v/>
      </c>
      <c r="D67" s="10" t="str">
        <f ca="1">Teilnehmer!G67</f>
        <v/>
      </c>
      <c r="E67" s="10" t="str">
        <f>IF(ISBLANK(Teilnehmer!H67),"",Teilnehmer!H67)</f>
        <v/>
      </c>
      <c r="F67" s="10">
        <f>Ergebniserfassung!K68</f>
        <v>0</v>
      </c>
      <c r="G67" s="10">
        <f>Ergebniserfassung!Q68</f>
        <v>0</v>
      </c>
      <c r="H67" s="10">
        <f>Ergebniserfassung!W68</f>
        <v>0</v>
      </c>
      <c r="I67" s="10">
        <f>Ergebniserfassung!AC68</f>
        <v>0</v>
      </c>
      <c r="J67" s="10">
        <f>Ergebniserfassung!AI68</f>
        <v>0</v>
      </c>
      <c r="K67" s="21">
        <f>Ergebniserfassung!AO68</f>
        <v>0</v>
      </c>
      <c r="L67" s="21">
        <f>Ergebniserfassung!AJ68</f>
        <v>0</v>
      </c>
      <c r="M67" s="21">
        <f>Ergebniserfassung!AK68</f>
        <v>0</v>
      </c>
      <c r="N67" s="21">
        <f>Ergebniserfassung!AL68</f>
        <v>0</v>
      </c>
      <c r="O67" s="21">
        <f>Ergebniserfassung!AM68</f>
        <v>0</v>
      </c>
      <c r="P67" s="21">
        <f>Ergebniserfassung!AN68</f>
        <v>0</v>
      </c>
    </row>
    <row r="68" spans="1:16" x14ac:dyDescent="0.25">
      <c r="A68" s="10" t="str">
        <f>IF(ISBLANK(Teilnehmer!A68),"",Teilnehmer!A68)</f>
        <v/>
      </c>
      <c r="B68" s="10" t="str">
        <f>IF(AND(ISBLANK(Teilnehmer!B68),ISBLANK(Teilnehmer!C68)),"",Teilnehmer!B68&amp;", "&amp;Teilnehmer!C68)</f>
        <v/>
      </c>
      <c r="C68" s="10" t="str">
        <f>IF(OR(ISBLANK(Teilnehmer!A68),ISBLANK(Teilnehmer!D68)),"",LEFT(Teilnehmer!A68,5)&amp;TEXT(Teilnehmer!D68,"0000"))</f>
        <v/>
      </c>
      <c r="D68" s="10" t="str">
        <f ca="1">Teilnehmer!G68</f>
        <v/>
      </c>
      <c r="E68" s="10" t="str">
        <f>IF(ISBLANK(Teilnehmer!H68),"",Teilnehmer!H68)</f>
        <v/>
      </c>
      <c r="F68" s="10">
        <f>Ergebniserfassung!K69</f>
        <v>0</v>
      </c>
      <c r="G68" s="10">
        <f>Ergebniserfassung!Q69</f>
        <v>0</v>
      </c>
      <c r="H68" s="10">
        <f>Ergebniserfassung!W69</f>
        <v>0</v>
      </c>
      <c r="I68" s="10">
        <f>Ergebniserfassung!AC69</f>
        <v>0</v>
      </c>
      <c r="J68" s="10">
        <f>Ergebniserfassung!AI69</f>
        <v>0</v>
      </c>
      <c r="K68" s="21">
        <f>Ergebniserfassung!AO69</f>
        <v>0</v>
      </c>
      <c r="L68" s="21">
        <f>Ergebniserfassung!AJ69</f>
        <v>0</v>
      </c>
      <c r="M68" s="21">
        <f>Ergebniserfassung!AK69</f>
        <v>0</v>
      </c>
      <c r="N68" s="21">
        <f>Ergebniserfassung!AL69</f>
        <v>0</v>
      </c>
      <c r="O68" s="21">
        <f>Ergebniserfassung!AM69</f>
        <v>0</v>
      </c>
      <c r="P68" s="21">
        <f>Ergebniserfassung!AN69</f>
        <v>0</v>
      </c>
    </row>
    <row r="69" spans="1:16" x14ac:dyDescent="0.25">
      <c r="A69" s="10" t="str">
        <f>IF(ISBLANK(Teilnehmer!A69),"",Teilnehmer!A69)</f>
        <v/>
      </c>
      <c r="B69" s="10" t="str">
        <f>IF(AND(ISBLANK(Teilnehmer!B69),ISBLANK(Teilnehmer!C69)),"",Teilnehmer!B69&amp;", "&amp;Teilnehmer!C69)</f>
        <v/>
      </c>
      <c r="C69" s="10" t="str">
        <f>IF(OR(ISBLANK(Teilnehmer!A69),ISBLANK(Teilnehmer!D69)),"",LEFT(Teilnehmer!A69,5)&amp;TEXT(Teilnehmer!D69,"0000"))</f>
        <v/>
      </c>
      <c r="D69" s="10" t="str">
        <f ca="1">Teilnehmer!G69</f>
        <v/>
      </c>
      <c r="E69" s="10" t="str">
        <f>IF(ISBLANK(Teilnehmer!H69),"",Teilnehmer!H69)</f>
        <v/>
      </c>
      <c r="F69" s="10">
        <f>Ergebniserfassung!K70</f>
        <v>0</v>
      </c>
      <c r="G69" s="10">
        <f>Ergebniserfassung!Q70</f>
        <v>0</v>
      </c>
      <c r="H69" s="10">
        <f>Ergebniserfassung!W70</f>
        <v>0</v>
      </c>
      <c r="I69" s="10">
        <f>Ergebniserfassung!AC70</f>
        <v>0</v>
      </c>
      <c r="J69" s="10">
        <f>Ergebniserfassung!AI70</f>
        <v>0</v>
      </c>
      <c r="K69" s="21">
        <f>Ergebniserfassung!AO70</f>
        <v>0</v>
      </c>
      <c r="L69" s="21">
        <f>Ergebniserfassung!AJ70</f>
        <v>0</v>
      </c>
      <c r="M69" s="21">
        <f>Ergebniserfassung!AK70</f>
        <v>0</v>
      </c>
      <c r="N69" s="21">
        <f>Ergebniserfassung!AL70</f>
        <v>0</v>
      </c>
      <c r="O69" s="21">
        <f>Ergebniserfassung!AM70</f>
        <v>0</v>
      </c>
      <c r="P69" s="21">
        <f>Ergebniserfassung!AN70</f>
        <v>0</v>
      </c>
    </row>
    <row r="70" spans="1:16" x14ac:dyDescent="0.25">
      <c r="A70" s="10" t="str">
        <f>IF(ISBLANK(Teilnehmer!A70),"",Teilnehmer!A70)</f>
        <v/>
      </c>
      <c r="B70" s="10" t="str">
        <f>IF(AND(ISBLANK(Teilnehmer!B70),ISBLANK(Teilnehmer!C70)),"",Teilnehmer!B70&amp;", "&amp;Teilnehmer!C70)</f>
        <v/>
      </c>
      <c r="C70" s="10" t="str">
        <f>IF(OR(ISBLANK(Teilnehmer!A70),ISBLANK(Teilnehmer!D70)),"",LEFT(Teilnehmer!A70,5)&amp;TEXT(Teilnehmer!D70,"0000"))</f>
        <v/>
      </c>
      <c r="D70" s="10" t="str">
        <f ca="1">Teilnehmer!G70</f>
        <v/>
      </c>
      <c r="E70" s="10" t="str">
        <f>IF(ISBLANK(Teilnehmer!H70),"",Teilnehmer!H70)</f>
        <v/>
      </c>
      <c r="F70" s="10">
        <f>Ergebniserfassung!K71</f>
        <v>0</v>
      </c>
      <c r="G70" s="10">
        <f>Ergebniserfassung!Q71</f>
        <v>0</v>
      </c>
      <c r="H70" s="10">
        <f>Ergebniserfassung!W71</f>
        <v>0</v>
      </c>
      <c r="I70" s="10">
        <f>Ergebniserfassung!AC71</f>
        <v>0</v>
      </c>
      <c r="J70" s="10">
        <f>Ergebniserfassung!AI71</f>
        <v>0</v>
      </c>
      <c r="K70" s="21">
        <f>Ergebniserfassung!AO71</f>
        <v>0</v>
      </c>
      <c r="L70" s="21">
        <f>Ergebniserfassung!AJ71</f>
        <v>0</v>
      </c>
      <c r="M70" s="21">
        <f>Ergebniserfassung!AK71</f>
        <v>0</v>
      </c>
      <c r="N70" s="21">
        <f>Ergebniserfassung!AL71</f>
        <v>0</v>
      </c>
      <c r="O70" s="21">
        <f>Ergebniserfassung!AM71</f>
        <v>0</v>
      </c>
      <c r="P70" s="21">
        <f>Ergebniserfassung!AN71</f>
        <v>0</v>
      </c>
    </row>
    <row r="71" spans="1:16" x14ac:dyDescent="0.25">
      <c r="A71" s="10" t="str">
        <f>IF(ISBLANK(Teilnehmer!A71),"",Teilnehmer!A71)</f>
        <v/>
      </c>
      <c r="B71" s="10" t="str">
        <f>IF(AND(ISBLANK(Teilnehmer!B71),ISBLANK(Teilnehmer!C71)),"",Teilnehmer!B71&amp;", "&amp;Teilnehmer!C71)</f>
        <v/>
      </c>
      <c r="C71" s="10" t="str">
        <f>IF(OR(ISBLANK(Teilnehmer!A71),ISBLANK(Teilnehmer!D71)),"",LEFT(Teilnehmer!A71,5)&amp;TEXT(Teilnehmer!D71,"0000"))</f>
        <v/>
      </c>
      <c r="D71" s="10" t="str">
        <f ca="1">Teilnehmer!G71</f>
        <v/>
      </c>
      <c r="E71" s="10" t="str">
        <f>IF(ISBLANK(Teilnehmer!H71),"",Teilnehmer!H71)</f>
        <v/>
      </c>
      <c r="F71" s="10">
        <f>Ergebniserfassung!K72</f>
        <v>0</v>
      </c>
      <c r="G71" s="10">
        <f>Ergebniserfassung!Q72</f>
        <v>0</v>
      </c>
      <c r="H71" s="10">
        <f>Ergebniserfassung!W72</f>
        <v>0</v>
      </c>
      <c r="I71" s="10">
        <f>Ergebniserfassung!AC72</f>
        <v>0</v>
      </c>
      <c r="J71" s="10">
        <f>Ergebniserfassung!AI72</f>
        <v>0</v>
      </c>
      <c r="K71" s="21">
        <f>Ergebniserfassung!AO72</f>
        <v>0</v>
      </c>
      <c r="L71" s="21">
        <f>Ergebniserfassung!AJ72</f>
        <v>0</v>
      </c>
      <c r="M71" s="21">
        <f>Ergebniserfassung!AK72</f>
        <v>0</v>
      </c>
      <c r="N71" s="21">
        <f>Ergebniserfassung!AL72</f>
        <v>0</v>
      </c>
      <c r="O71" s="21">
        <f>Ergebniserfassung!AM72</f>
        <v>0</v>
      </c>
      <c r="P71" s="21">
        <f>Ergebniserfassung!AN72</f>
        <v>0</v>
      </c>
    </row>
    <row r="72" spans="1:16" x14ac:dyDescent="0.25">
      <c r="A72" s="10" t="str">
        <f>IF(ISBLANK(Teilnehmer!A72),"",Teilnehmer!A72)</f>
        <v/>
      </c>
      <c r="B72" s="10" t="str">
        <f>IF(AND(ISBLANK(Teilnehmer!B72),ISBLANK(Teilnehmer!C72)),"",Teilnehmer!B72&amp;", "&amp;Teilnehmer!C72)</f>
        <v/>
      </c>
      <c r="C72" s="10" t="str">
        <f>IF(OR(ISBLANK(Teilnehmer!A72),ISBLANK(Teilnehmer!D72)),"",LEFT(Teilnehmer!A72,5)&amp;TEXT(Teilnehmer!D72,"0000"))</f>
        <v/>
      </c>
      <c r="D72" s="10" t="str">
        <f ca="1">Teilnehmer!G72</f>
        <v/>
      </c>
      <c r="E72" s="10" t="str">
        <f>IF(ISBLANK(Teilnehmer!H72),"",Teilnehmer!H72)</f>
        <v/>
      </c>
      <c r="F72" s="10">
        <f>Ergebniserfassung!K73</f>
        <v>0</v>
      </c>
      <c r="G72" s="10">
        <f>Ergebniserfassung!Q73</f>
        <v>0</v>
      </c>
      <c r="H72" s="10">
        <f>Ergebniserfassung!W73</f>
        <v>0</v>
      </c>
      <c r="I72" s="10">
        <f>Ergebniserfassung!AC73</f>
        <v>0</v>
      </c>
      <c r="J72" s="10">
        <f>Ergebniserfassung!AI73</f>
        <v>0</v>
      </c>
      <c r="K72" s="21">
        <f>Ergebniserfassung!AO73</f>
        <v>0</v>
      </c>
      <c r="L72" s="21">
        <f>Ergebniserfassung!AJ73</f>
        <v>0</v>
      </c>
      <c r="M72" s="21">
        <f>Ergebniserfassung!AK73</f>
        <v>0</v>
      </c>
      <c r="N72" s="21">
        <f>Ergebniserfassung!AL73</f>
        <v>0</v>
      </c>
      <c r="O72" s="21">
        <f>Ergebniserfassung!AM73</f>
        <v>0</v>
      </c>
      <c r="P72" s="21">
        <f>Ergebniserfassung!AN73</f>
        <v>0</v>
      </c>
    </row>
    <row r="73" spans="1:16" x14ac:dyDescent="0.25">
      <c r="A73" s="10" t="str">
        <f>IF(ISBLANK(Teilnehmer!A73),"",Teilnehmer!A73)</f>
        <v/>
      </c>
      <c r="B73" s="10" t="str">
        <f>IF(AND(ISBLANK(Teilnehmer!B73),ISBLANK(Teilnehmer!C73)),"",Teilnehmer!B73&amp;", "&amp;Teilnehmer!C73)</f>
        <v/>
      </c>
      <c r="C73" s="10" t="str">
        <f>IF(OR(ISBLANK(Teilnehmer!A73),ISBLANK(Teilnehmer!D73)),"",LEFT(Teilnehmer!A73,5)&amp;TEXT(Teilnehmer!D73,"0000"))</f>
        <v/>
      </c>
      <c r="D73" s="10" t="str">
        <f ca="1">Teilnehmer!G73</f>
        <v/>
      </c>
      <c r="E73" s="10" t="str">
        <f>IF(ISBLANK(Teilnehmer!H73),"",Teilnehmer!H73)</f>
        <v/>
      </c>
      <c r="F73" s="10">
        <f>Ergebniserfassung!K74</f>
        <v>0</v>
      </c>
      <c r="G73" s="10">
        <f>Ergebniserfassung!Q74</f>
        <v>0</v>
      </c>
      <c r="H73" s="10">
        <f>Ergebniserfassung!W74</f>
        <v>0</v>
      </c>
      <c r="I73" s="10">
        <f>Ergebniserfassung!AC74</f>
        <v>0</v>
      </c>
      <c r="J73" s="10">
        <f>Ergebniserfassung!AI74</f>
        <v>0</v>
      </c>
      <c r="K73" s="21">
        <f>Ergebniserfassung!AO74</f>
        <v>0</v>
      </c>
      <c r="L73" s="21">
        <f>Ergebniserfassung!AJ74</f>
        <v>0</v>
      </c>
      <c r="M73" s="21">
        <f>Ergebniserfassung!AK74</f>
        <v>0</v>
      </c>
      <c r="N73" s="21">
        <f>Ergebniserfassung!AL74</f>
        <v>0</v>
      </c>
      <c r="O73" s="21">
        <f>Ergebniserfassung!AM74</f>
        <v>0</v>
      </c>
      <c r="P73" s="21">
        <f>Ergebniserfassung!AN74</f>
        <v>0</v>
      </c>
    </row>
    <row r="74" spans="1:16" x14ac:dyDescent="0.25">
      <c r="A74" s="10" t="str">
        <f>IF(ISBLANK(Teilnehmer!A74),"",Teilnehmer!A74)</f>
        <v/>
      </c>
      <c r="B74" s="10" t="str">
        <f>IF(AND(ISBLANK(Teilnehmer!B74),ISBLANK(Teilnehmer!C74)),"",Teilnehmer!B74&amp;", "&amp;Teilnehmer!C74)</f>
        <v/>
      </c>
      <c r="C74" s="10" t="str">
        <f>IF(OR(ISBLANK(Teilnehmer!A74),ISBLANK(Teilnehmer!D74)),"",LEFT(Teilnehmer!A74,5)&amp;TEXT(Teilnehmer!D74,"0000"))</f>
        <v/>
      </c>
      <c r="D74" s="10" t="str">
        <f ca="1">Teilnehmer!G74</f>
        <v/>
      </c>
      <c r="E74" s="10" t="str">
        <f>IF(ISBLANK(Teilnehmer!H74),"",Teilnehmer!H74)</f>
        <v/>
      </c>
      <c r="F74" s="10">
        <f>Ergebniserfassung!K75</f>
        <v>0</v>
      </c>
      <c r="G74" s="10">
        <f>Ergebniserfassung!Q75</f>
        <v>0</v>
      </c>
      <c r="H74" s="10">
        <f>Ergebniserfassung!W75</f>
        <v>0</v>
      </c>
      <c r="I74" s="10">
        <f>Ergebniserfassung!AC75</f>
        <v>0</v>
      </c>
      <c r="J74" s="10">
        <f>Ergebniserfassung!AI75</f>
        <v>0</v>
      </c>
      <c r="K74" s="21">
        <f>Ergebniserfassung!AO75</f>
        <v>0</v>
      </c>
      <c r="L74" s="21">
        <f>Ergebniserfassung!AJ75</f>
        <v>0</v>
      </c>
      <c r="M74" s="21">
        <f>Ergebniserfassung!AK75</f>
        <v>0</v>
      </c>
      <c r="N74" s="21">
        <f>Ergebniserfassung!AL75</f>
        <v>0</v>
      </c>
      <c r="O74" s="21">
        <f>Ergebniserfassung!AM75</f>
        <v>0</v>
      </c>
      <c r="P74" s="21">
        <f>Ergebniserfassung!AN75</f>
        <v>0</v>
      </c>
    </row>
    <row r="75" spans="1:16" x14ac:dyDescent="0.25">
      <c r="A75" s="10" t="str">
        <f>IF(ISBLANK(Teilnehmer!A75),"",Teilnehmer!A75)</f>
        <v/>
      </c>
      <c r="B75" s="10" t="str">
        <f>IF(AND(ISBLANK(Teilnehmer!B75),ISBLANK(Teilnehmer!C75)),"",Teilnehmer!B75&amp;", "&amp;Teilnehmer!C75)</f>
        <v/>
      </c>
      <c r="C75" s="10" t="str">
        <f>IF(OR(ISBLANK(Teilnehmer!A75),ISBLANK(Teilnehmer!D75)),"",LEFT(Teilnehmer!A75,5)&amp;TEXT(Teilnehmer!D75,"0000"))</f>
        <v/>
      </c>
      <c r="D75" s="10" t="str">
        <f ca="1">Teilnehmer!G75</f>
        <v/>
      </c>
      <c r="E75" s="10" t="str">
        <f>IF(ISBLANK(Teilnehmer!H75),"",Teilnehmer!H75)</f>
        <v/>
      </c>
      <c r="F75" s="10">
        <f>Ergebniserfassung!K76</f>
        <v>0</v>
      </c>
      <c r="G75" s="10">
        <f>Ergebniserfassung!Q76</f>
        <v>0</v>
      </c>
      <c r="H75" s="10">
        <f>Ergebniserfassung!W76</f>
        <v>0</v>
      </c>
      <c r="I75" s="10">
        <f>Ergebniserfassung!AC76</f>
        <v>0</v>
      </c>
      <c r="J75" s="10">
        <f>Ergebniserfassung!AI76</f>
        <v>0</v>
      </c>
      <c r="K75" s="21">
        <f>Ergebniserfassung!AO76</f>
        <v>0</v>
      </c>
      <c r="L75" s="21">
        <f>Ergebniserfassung!AJ76</f>
        <v>0</v>
      </c>
      <c r="M75" s="21">
        <f>Ergebniserfassung!AK76</f>
        <v>0</v>
      </c>
      <c r="N75" s="21">
        <f>Ergebniserfassung!AL76</f>
        <v>0</v>
      </c>
      <c r="O75" s="21">
        <f>Ergebniserfassung!AM76</f>
        <v>0</v>
      </c>
      <c r="P75" s="21">
        <f>Ergebniserfassung!AN76</f>
        <v>0</v>
      </c>
    </row>
    <row r="76" spans="1:16" x14ac:dyDescent="0.25">
      <c r="A76" s="10" t="str">
        <f>IF(ISBLANK(Teilnehmer!A76),"",Teilnehmer!A76)</f>
        <v/>
      </c>
      <c r="B76" s="10" t="str">
        <f>IF(AND(ISBLANK(Teilnehmer!B76),ISBLANK(Teilnehmer!C76)),"",Teilnehmer!B76&amp;", "&amp;Teilnehmer!C76)</f>
        <v/>
      </c>
      <c r="C76" s="10" t="str">
        <f>IF(OR(ISBLANK(Teilnehmer!A76),ISBLANK(Teilnehmer!D76)),"",LEFT(Teilnehmer!A76,5)&amp;TEXT(Teilnehmer!D76,"0000"))</f>
        <v/>
      </c>
      <c r="D76" s="10" t="str">
        <f ca="1">Teilnehmer!G76</f>
        <v/>
      </c>
      <c r="E76" s="10" t="str">
        <f>IF(ISBLANK(Teilnehmer!H76),"",Teilnehmer!H76)</f>
        <v/>
      </c>
      <c r="F76" s="10">
        <f>Ergebniserfassung!K77</f>
        <v>0</v>
      </c>
      <c r="G76" s="10">
        <f>Ergebniserfassung!Q77</f>
        <v>0</v>
      </c>
      <c r="H76" s="10">
        <f>Ergebniserfassung!W77</f>
        <v>0</v>
      </c>
      <c r="I76" s="10">
        <f>Ergebniserfassung!AC77</f>
        <v>0</v>
      </c>
      <c r="J76" s="10">
        <f>Ergebniserfassung!AI77</f>
        <v>0</v>
      </c>
      <c r="K76" s="21">
        <f>Ergebniserfassung!AO77</f>
        <v>0</v>
      </c>
      <c r="L76" s="21">
        <f>Ergebniserfassung!AJ77</f>
        <v>0</v>
      </c>
      <c r="M76" s="21">
        <f>Ergebniserfassung!AK77</f>
        <v>0</v>
      </c>
      <c r="N76" s="21">
        <f>Ergebniserfassung!AL77</f>
        <v>0</v>
      </c>
      <c r="O76" s="21">
        <f>Ergebniserfassung!AM77</f>
        <v>0</v>
      </c>
      <c r="P76" s="21">
        <f>Ergebniserfassung!AN77</f>
        <v>0</v>
      </c>
    </row>
    <row r="77" spans="1:16" x14ac:dyDescent="0.25">
      <c r="A77" s="10" t="str">
        <f>IF(ISBLANK(Teilnehmer!A77),"",Teilnehmer!A77)</f>
        <v/>
      </c>
      <c r="B77" s="10" t="str">
        <f>IF(AND(ISBLANK(Teilnehmer!B77),ISBLANK(Teilnehmer!C77)),"",Teilnehmer!B77&amp;", "&amp;Teilnehmer!C77)</f>
        <v/>
      </c>
      <c r="C77" s="10" t="str">
        <f>IF(OR(ISBLANK(Teilnehmer!A77),ISBLANK(Teilnehmer!D77)),"",LEFT(Teilnehmer!A77,5)&amp;TEXT(Teilnehmer!D77,"0000"))</f>
        <v/>
      </c>
      <c r="D77" s="10" t="str">
        <f ca="1">Teilnehmer!G77</f>
        <v/>
      </c>
      <c r="E77" s="10" t="str">
        <f>IF(ISBLANK(Teilnehmer!H77),"",Teilnehmer!H77)</f>
        <v/>
      </c>
      <c r="F77" s="10">
        <f>Ergebniserfassung!K78</f>
        <v>0</v>
      </c>
      <c r="G77" s="10">
        <f>Ergebniserfassung!Q78</f>
        <v>0</v>
      </c>
      <c r="H77" s="10">
        <f>Ergebniserfassung!W78</f>
        <v>0</v>
      </c>
      <c r="I77" s="10">
        <f>Ergebniserfassung!AC78</f>
        <v>0</v>
      </c>
      <c r="J77" s="10">
        <f>Ergebniserfassung!AI78</f>
        <v>0</v>
      </c>
      <c r="K77" s="21">
        <f>Ergebniserfassung!AO78</f>
        <v>0</v>
      </c>
      <c r="L77" s="21">
        <f>Ergebniserfassung!AJ78</f>
        <v>0</v>
      </c>
      <c r="M77" s="21">
        <f>Ergebniserfassung!AK78</f>
        <v>0</v>
      </c>
      <c r="N77" s="21">
        <f>Ergebniserfassung!AL78</f>
        <v>0</v>
      </c>
      <c r="O77" s="21">
        <f>Ergebniserfassung!AM78</f>
        <v>0</v>
      </c>
      <c r="P77" s="21">
        <f>Ergebniserfassung!AN78</f>
        <v>0</v>
      </c>
    </row>
    <row r="78" spans="1:16" x14ac:dyDescent="0.25">
      <c r="A78" s="10" t="str">
        <f>IF(ISBLANK(Teilnehmer!A78),"",Teilnehmer!A78)</f>
        <v/>
      </c>
      <c r="B78" s="10" t="str">
        <f>IF(AND(ISBLANK(Teilnehmer!B78),ISBLANK(Teilnehmer!C78)),"",Teilnehmer!B78&amp;", "&amp;Teilnehmer!C78)</f>
        <v/>
      </c>
      <c r="C78" s="10" t="str">
        <f>IF(OR(ISBLANK(Teilnehmer!A78),ISBLANK(Teilnehmer!D78)),"",LEFT(Teilnehmer!A78,5)&amp;TEXT(Teilnehmer!D78,"0000"))</f>
        <v/>
      </c>
      <c r="D78" s="10" t="str">
        <f ca="1">Teilnehmer!G78</f>
        <v/>
      </c>
      <c r="E78" s="10" t="str">
        <f>IF(ISBLANK(Teilnehmer!H78),"",Teilnehmer!H78)</f>
        <v/>
      </c>
      <c r="F78" s="10">
        <f>Ergebniserfassung!K79</f>
        <v>0</v>
      </c>
      <c r="G78" s="10">
        <f>Ergebniserfassung!Q79</f>
        <v>0</v>
      </c>
      <c r="H78" s="10">
        <f>Ergebniserfassung!W79</f>
        <v>0</v>
      </c>
      <c r="I78" s="10">
        <f>Ergebniserfassung!AC79</f>
        <v>0</v>
      </c>
      <c r="J78" s="10">
        <f>Ergebniserfassung!AI79</f>
        <v>0</v>
      </c>
      <c r="K78" s="21">
        <f>Ergebniserfassung!AO79</f>
        <v>0</v>
      </c>
      <c r="L78" s="21">
        <f>Ergebniserfassung!AJ79</f>
        <v>0</v>
      </c>
      <c r="M78" s="21">
        <f>Ergebniserfassung!AK79</f>
        <v>0</v>
      </c>
      <c r="N78" s="21">
        <f>Ergebniserfassung!AL79</f>
        <v>0</v>
      </c>
      <c r="O78" s="21">
        <f>Ergebniserfassung!AM79</f>
        <v>0</v>
      </c>
      <c r="P78" s="21">
        <f>Ergebniserfassung!AN79</f>
        <v>0</v>
      </c>
    </row>
    <row r="79" spans="1:16" x14ac:dyDescent="0.25">
      <c r="A79" s="10" t="str">
        <f>IF(ISBLANK(Teilnehmer!A79),"",Teilnehmer!A79)</f>
        <v/>
      </c>
      <c r="B79" s="10" t="str">
        <f>IF(AND(ISBLANK(Teilnehmer!B79),ISBLANK(Teilnehmer!C79)),"",Teilnehmer!B79&amp;", "&amp;Teilnehmer!C79)</f>
        <v/>
      </c>
      <c r="C79" s="10" t="str">
        <f>IF(OR(ISBLANK(Teilnehmer!A79),ISBLANK(Teilnehmer!D79)),"",LEFT(Teilnehmer!A79,5)&amp;TEXT(Teilnehmer!D79,"0000"))</f>
        <v/>
      </c>
      <c r="D79" s="10" t="str">
        <f ca="1">Teilnehmer!G79</f>
        <v/>
      </c>
      <c r="E79" s="10" t="str">
        <f>IF(ISBLANK(Teilnehmer!H79),"",Teilnehmer!H79)</f>
        <v/>
      </c>
      <c r="F79" s="10">
        <f>Ergebniserfassung!K80</f>
        <v>0</v>
      </c>
      <c r="G79" s="10">
        <f>Ergebniserfassung!Q80</f>
        <v>0</v>
      </c>
      <c r="H79" s="10">
        <f>Ergebniserfassung!W80</f>
        <v>0</v>
      </c>
      <c r="I79" s="10">
        <f>Ergebniserfassung!AC80</f>
        <v>0</v>
      </c>
      <c r="J79" s="10">
        <f>Ergebniserfassung!AI80</f>
        <v>0</v>
      </c>
      <c r="K79" s="21">
        <f>Ergebniserfassung!AO80</f>
        <v>0</v>
      </c>
      <c r="L79" s="21">
        <f>Ergebniserfassung!AJ80</f>
        <v>0</v>
      </c>
      <c r="M79" s="21">
        <f>Ergebniserfassung!AK80</f>
        <v>0</v>
      </c>
      <c r="N79" s="21">
        <f>Ergebniserfassung!AL80</f>
        <v>0</v>
      </c>
      <c r="O79" s="21">
        <f>Ergebniserfassung!AM80</f>
        <v>0</v>
      </c>
      <c r="P79" s="21">
        <f>Ergebniserfassung!AN80</f>
        <v>0</v>
      </c>
    </row>
    <row r="80" spans="1:16" x14ac:dyDescent="0.25">
      <c r="A80" s="10" t="str">
        <f>IF(ISBLANK(Teilnehmer!A80),"",Teilnehmer!A80)</f>
        <v/>
      </c>
      <c r="B80" s="10" t="str">
        <f>IF(AND(ISBLANK(Teilnehmer!B80),ISBLANK(Teilnehmer!C80)),"",Teilnehmer!B80&amp;", "&amp;Teilnehmer!C80)</f>
        <v/>
      </c>
      <c r="C80" s="10" t="str">
        <f>IF(OR(ISBLANK(Teilnehmer!A80),ISBLANK(Teilnehmer!D80)),"",LEFT(Teilnehmer!A80,5)&amp;TEXT(Teilnehmer!D80,"0000"))</f>
        <v/>
      </c>
      <c r="D80" s="10" t="str">
        <f ca="1">Teilnehmer!G80</f>
        <v/>
      </c>
      <c r="E80" s="10" t="str">
        <f>IF(ISBLANK(Teilnehmer!H80),"",Teilnehmer!H80)</f>
        <v/>
      </c>
      <c r="F80" s="10">
        <f>Ergebniserfassung!K81</f>
        <v>0</v>
      </c>
      <c r="G80" s="10">
        <f>Ergebniserfassung!Q81</f>
        <v>0</v>
      </c>
      <c r="H80" s="10">
        <f>Ergebniserfassung!W81</f>
        <v>0</v>
      </c>
      <c r="I80" s="10">
        <f>Ergebniserfassung!AC81</f>
        <v>0</v>
      </c>
      <c r="J80" s="10">
        <f>Ergebniserfassung!AI81</f>
        <v>0</v>
      </c>
      <c r="K80" s="21">
        <f>Ergebniserfassung!AO81</f>
        <v>0</v>
      </c>
      <c r="L80" s="21">
        <f>Ergebniserfassung!AJ81</f>
        <v>0</v>
      </c>
      <c r="M80" s="21">
        <f>Ergebniserfassung!AK81</f>
        <v>0</v>
      </c>
      <c r="N80" s="21">
        <f>Ergebniserfassung!AL81</f>
        <v>0</v>
      </c>
      <c r="O80" s="21">
        <f>Ergebniserfassung!AM81</f>
        <v>0</v>
      </c>
      <c r="P80" s="21">
        <f>Ergebniserfassung!AN81</f>
        <v>0</v>
      </c>
    </row>
    <row r="81" spans="1:16" x14ac:dyDescent="0.25">
      <c r="A81" s="10" t="str">
        <f>IF(ISBLANK(Teilnehmer!A81),"",Teilnehmer!A81)</f>
        <v/>
      </c>
      <c r="B81" s="10" t="str">
        <f>IF(AND(ISBLANK(Teilnehmer!B81),ISBLANK(Teilnehmer!C81)),"",Teilnehmer!B81&amp;", "&amp;Teilnehmer!C81)</f>
        <v/>
      </c>
      <c r="C81" s="10" t="str">
        <f>IF(OR(ISBLANK(Teilnehmer!A81),ISBLANK(Teilnehmer!D81)),"",LEFT(Teilnehmer!A81,5)&amp;TEXT(Teilnehmer!D81,"0000"))</f>
        <v/>
      </c>
      <c r="D81" s="10" t="str">
        <f ca="1">Teilnehmer!G81</f>
        <v/>
      </c>
      <c r="E81" s="10" t="str">
        <f>IF(ISBLANK(Teilnehmer!H81),"",Teilnehmer!H81)</f>
        <v/>
      </c>
      <c r="F81" s="10">
        <f>Ergebniserfassung!K82</f>
        <v>0</v>
      </c>
      <c r="G81" s="10">
        <f>Ergebniserfassung!Q82</f>
        <v>0</v>
      </c>
      <c r="H81" s="10">
        <f>Ergebniserfassung!W82</f>
        <v>0</v>
      </c>
      <c r="I81" s="10">
        <f>Ergebniserfassung!AC82</f>
        <v>0</v>
      </c>
      <c r="J81" s="10">
        <f>Ergebniserfassung!AI82</f>
        <v>0</v>
      </c>
      <c r="K81" s="21">
        <f>Ergebniserfassung!AO82</f>
        <v>0</v>
      </c>
      <c r="L81" s="21">
        <f>Ergebniserfassung!AJ82</f>
        <v>0</v>
      </c>
      <c r="M81" s="21">
        <f>Ergebniserfassung!AK82</f>
        <v>0</v>
      </c>
      <c r="N81" s="21">
        <f>Ergebniserfassung!AL82</f>
        <v>0</v>
      </c>
      <c r="O81" s="21">
        <f>Ergebniserfassung!AM82</f>
        <v>0</v>
      </c>
      <c r="P81" s="21">
        <f>Ergebniserfassung!AN82</f>
        <v>0</v>
      </c>
    </row>
    <row r="82" spans="1:16" x14ac:dyDescent="0.25">
      <c r="A82" s="10" t="str">
        <f>IF(ISBLANK(Teilnehmer!A82),"",Teilnehmer!A82)</f>
        <v/>
      </c>
      <c r="B82" s="10" t="str">
        <f>IF(AND(ISBLANK(Teilnehmer!B82),ISBLANK(Teilnehmer!C82)),"",Teilnehmer!B82&amp;", "&amp;Teilnehmer!C82)</f>
        <v/>
      </c>
      <c r="C82" s="10" t="str">
        <f>IF(OR(ISBLANK(Teilnehmer!A82),ISBLANK(Teilnehmer!D82)),"",LEFT(Teilnehmer!A82,5)&amp;TEXT(Teilnehmer!D82,"0000"))</f>
        <v/>
      </c>
      <c r="D82" s="10" t="str">
        <f ca="1">Teilnehmer!G82</f>
        <v/>
      </c>
      <c r="E82" s="10" t="str">
        <f>IF(ISBLANK(Teilnehmer!H82),"",Teilnehmer!H82)</f>
        <v/>
      </c>
      <c r="F82" s="10">
        <f>Ergebniserfassung!K83</f>
        <v>0</v>
      </c>
      <c r="G82" s="10">
        <f>Ergebniserfassung!Q83</f>
        <v>0</v>
      </c>
      <c r="H82" s="10">
        <f>Ergebniserfassung!W83</f>
        <v>0</v>
      </c>
      <c r="I82" s="10">
        <f>Ergebniserfassung!AC83</f>
        <v>0</v>
      </c>
      <c r="J82" s="10">
        <f>Ergebniserfassung!AI83</f>
        <v>0</v>
      </c>
      <c r="K82" s="21">
        <f>Ergebniserfassung!AO83</f>
        <v>0</v>
      </c>
      <c r="L82" s="21">
        <f>Ergebniserfassung!AJ83</f>
        <v>0</v>
      </c>
      <c r="M82" s="21">
        <f>Ergebniserfassung!AK83</f>
        <v>0</v>
      </c>
      <c r="N82" s="21">
        <f>Ergebniserfassung!AL83</f>
        <v>0</v>
      </c>
      <c r="O82" s="21">
        <f>Ergebniserfassung!AM83</f>
        <v>0</v>
      </c>
      <c r="P82" s="21">
        <f>Ergebniserfassung!AN83</f>
        <v>0</v>
      </c>
    </row>
    <row r="83" spans="1:16" x14ac:dyDescent="0.25">
      <c r="A83" s="10" t="str">
        <f>IF(ISBLANK(Teilnehmer!A83),"",Teilnehmer!A83)</f>
        <v/>
      </c>
      <c r="B83" s="10" t="str">
        <f>IF(AND(ISBLANK(Teilnehmer!B83),ISBLANK(Teilnehmer!C83)),"",Teilnehmer!B83&amp;", "&amp;Teilnehmer!C83)</f>
        <v/>
      </c>
      <c r="C83" s="10" t="str">
        <f>IF(OR(ISBLANK(Teilnehmer!A83),ISBLANK(Teilnehmer!D83)),"",LEFT(Teilnehmer!A83,5)&amp;TEXT(Teilnehmer!D83,"0000"))</f>
        <v/>
      </c>
      <c r="D83" s="10" t="str">
        <f ca="1">Teilnehmer!G83</f>
        <v/>
      </c>
      <c r="E83" s="10" t="str">
        <f>IF(ISBLANK(Teilnehmer!H83),"",Teilnehmer!H83)</f>
        <v/>
      </c>
      <c r="F83" s="10">
        <f>Ergebniserfassung!K84</f>
        <v>0</v>
      </c>
      <c r="G83" s="10">
        <f>Ergebniserfassung!Q84</f>
        <v>0</v>
      </c>
      <c r="H83" s="10">
        <f>Ergebniserfassung!W84</f>
        <v>0</v>
      </c>
      <c r="I83" s="10">
        <f>Ergebniserfassung!AC84</f>
        <v>0</v>
      </c>
      <c r="J83" s="10">
        <f>Ergebniserfassung!AI84</f>
        <v>0</v>
      </c>
      <c r="K83" s="21">
        <f>Ergebniserfassung!AO84</f>
        <v>0</v>
      </c>
      <c r="L83" s="21">
        <f>Ergebniserfassung!AJ84</f>
        <v>0</v>
      </c>
      <c r="M83" s="21">
        <f>Ergebniserfassung!AK84</f>
        <v>0</v>
      </c>
      <c r="N83" s="21">
        <f>Ergebniserfassung!AL84</f>
        <v>0</v>
      </c>
      <c r="O83" s="21">
        <f>Ergebniserfassung!AM84</f>
        <v>0</v>
      </c>
      <c r="P83" s="21">
        <f>Ergebniserfassung!AN84</f>
        <v>0</v>
      </c>
    </row>
    <row r="84" spans="1:16" x14ac:dyDescent="0.25">
      <c r="A84" s="10" t="str">
        <f>IF(ISBLANK(Teilnehmer!A84),"",Teilnehmer!A84)</f>
        <v/>
      </c>
      <c r="B84" s="10" t="str">
        <f>IF(AND(ISBLANK(Teilnehmer!B84),ISBLANK(Teilnehmer!C84)),"",Teilnehmer!B84&amp;", "&amp;Teilnehmer!C84)</f>
        <v/>
      </c>
      <c r="C84" s="10" t="str">
        <f>IF(OR(ISBLANK(Teilnehmer!A84),ISBLANK(Teilnehmer!D84)),"",LEFT(Teilnehmer!A84,5)&amp;TEXT(Teilnehmer!D84,"0000"))</f>
        <v/>
      </c>
      <c r="D84" s="10" t="str">
        <f ca="1">Teilnehmer!G84</f>
        <v/>
      </c>
      <c r="E84" s="10" t="str">
        <f>IF(ISBLANK(Teilnehmer!H84),"",Teilnehmer!H84)</f>
        <v/>
      </c>
      <c r="F84" s="10">
        <f>Ergebniserfassung!K85</f>
        <v>0</v>
      </c>
      <c r="G84" s="10">
        <f>Ergebniserfassung!Q85</f>
        <v>0</v>
      </c>
      <c r="H84" s="10">
        <f>Ergebniserfassung!W85</f>
        <v>0</v>
      </c>
      <c r="I84" s="10">
        <f>Ergebniserfassung!AC85</f>
        <v>0</v>
      </c>
      <c r="J84" s="10">
        <f>Ergebniserfassung!AI85</f>
        <v>0</v>
      </c>
      <c r="K84" s="21">
        <f>Ergebniserfassung!AO85</f>
        <v>0</v>
      </c>
      <c r="L84" s="21">
        <f>Ergebniserfassung!AJ85</f>
        <v>0</v>
      </c>
      <c r="M84" s="21">
        <f>Ergebniserfassung!AK85</f>
        <v>0</v>
      </c>
      <c r="N84" s="21">
        <f>Ergebniserfassung!AL85</f>
        <v>0</v>
      </c>
      <c r="O84" s="21">
        <f>Ergebniserfassung!AM85</f>
        <v>0</v>
      </c>
      <c r="P84" s="21">
        <f>Ergebniserfassung!AN85</f>
        <v>0</v>
      </c>
    </row>
    <row r="85" spans="1:16" x14ac:dyDescent="0.25">
      <c r="A85" s="10" t="str">
        <f>IF(ISBLANK(Teilnehmer!A85),"",Teilnehmer!A85)</f>
        <v/>
      </c>
      <c r="B85" s="10" t="str">
        <f>IF(AND(ISBLANK(Teilnehmer!B85),ISBLANK(Teilnehmer!C85)),"",Teilnehmer!B85&amp;", "&amp;Teilnehmer!C85)</f>
        <v/>
      </c>
      <c r="C85" s="10" t="str">
        <f>IF(OR(ISBLANK(Teilnehmer!A85),ISBLANK(Teilnehmer!D85)),"",LEFT(Teilnehmer!A85,5)&amp;TEXT(Teilnehmer!D85,"0000"))</f>
        <v/>
      </c>
      <c r="D85" s="10" t="str">
        <f ca="1">Teilnehmer!G85</f>
        <v/>
      </c>
      <c r="E85" s="10" t="str">
        <f>IF(ISBLANK(Teilnehmer!H85),"",Teilnehmer!H85)</f>
        <v/>
      </c>
      <c r="F85" s="10">
        <f>Ergebniserfassung!K86</f>
        <v>0</v>
      </c>
      <c r="G85" s="10">
        <f>Ergebniserfassung!Q86</f>
        <v>0</v>
      </c>
      <c r="H85" s="10">
        <f>Ergebniserfassung!W86</f>
        <v>0</v>
      </c>
      <c r="I85" s="10">
        <f>Ergebniserfassung!AC86</f>
        <v>0</v>
      </c>
      <c r="J85" s="10">
        <f>Ergebniserfassung!AI86</f>
        <v>0</v>
      </c>
      <c r="K85" s="21">
        <f>Ergebniserfassung!AO86</f>
        <v>0</v>
      </c>
      <c r="L85" s="21">
        <f>Ergebniserfassung!AJ86</f>
        <v>0</v>
      </c>
      <c r="M85" s="21">
        <f>Ergebniserfassung!AK86</f>
        <v>0</v>
      </c>
      <c r="N85" s="21">
        <f>Ergebniserfassung!AL86</f>
        <v>0</v>
      </c>
      <c r="O85" s="21">
        <f>Ergebniserfassung!AM86</f>
        <v>0</v>
      </c>
      <c r="P85" s="21">
        <f>Ergebniserfassung!AN86</f>
        <v>0</v>
      </c>
    </row>
    <row r="86" spans="1:16" x14ac:dyDescent="0.25">
      <c r="A86" s="10" t="str">
        <f>IF(ISBLANK(Teilnehmer!A86),"",Teilnehmer!A86)</f>
        <v/>
      </c>
      <c r="B86" s="10" t="str">
        <f>IF(AND(ISBLANK(Teilnehmer!B86),ISBLANK(Teilnehmer!C86)),"",Teilnehmer!B86&amp;", "&amp;Teilnehmer!C86)</f>
        <v/>
      </c>
      <c r="C86" s="10" t="str">
        <f>IF(OR(ISBLANK(Teilnehmer!A86),ISBLANK(Teilnehmer!D86)),"",LEFT(Teilnehmer!A86,5)&amp;TEXT(Teilnehmer!D86,"0000"))</f>
        <v/>
      </c>
      <c r="D86" s="10" t="str">
        <f ca="1">Teilnehmer!G86</f>
        <v/>
      </c>
      <c r="E86" s="10" t="str">
        <f>IF(ISBLANK(Teilnehmer!H86),"",Teilnehmer!H86)</f>
        <v/>
      </c>
      <c r="F86" s="10">
        <f>Ergebniserfassung!K87</f>
        <v>0</v>
      </c>
      <c r="G86" s="10">
        <f>Ergebniserfassung!Q87</f>
        <v>0</v>
      </c>
      <c r="H86" s="10">
        <f>Ergebniserfassung!W87</f>
        <v>0</v>
      </c>
      <c r="I86" s="10">
        <f>Ergebniserfassung!AC87</f>
        <v>0</v>
      </c>
      <c r="J86" s="10">
        <f>Ergebniserfassung!AI87</f>
        <v>0</v>
      </c>
      <c r="K86" s="21">
        <f>Ergebniserfassung!AO87</f>
        <v>0</v>
      </c>
      <c r="L86" s="21">
        <f>Ergebniserfassung!AJ87</f>
        <v>0</v>
      </c>
      <c r="M86" s="21">
        <f>Ergebniserfassung!AK87</f>
        <v>0</v>
      </c>
      <c r="N86" s="21">
        <f>Ergebniserfassung!AL87</f>
        <v>0</v>
      </c>
      <c r="O86" s="21">
        <f>Ergebniserfassung!AM87</f>
        <v>0</v>
      </c>
      <c r="P86" s="21">
        <f>Ergebniserfassung!AN87</f>
        <v>0</v>
      </c>
    </row>
    <row r="87" spans="1:16" x14ac:dyDescent="0.25">
      <c r="A87" s="10" t="str">
        <f>IF(ISBLANK(Teilnehmer!A87),"",Teilnehmer!A87)</f>
        <v/>
      </c>
      <c r="B87" s="10" t="str">
        <f>IF(AND(ISBLANK(Teilnehmer!B87),ISBLANK(Teilnehmer!C87)),"",Teilnehmer!B87&amp;", "&amp;Teilnehmer!C87)</f>
        <v/>
      </c>
      <c r="C87" s="10" t="str">
        <f>IF(OR(ISBLANK(Teilnehmer!A87),ISBLANK(Teilnehmer!D87)),"",LEFT(Teilnehmer!A87,5)&amp;TEXT(Teilnehmer!D87,"0000"))</f>
        <v/>
      </c>
      <c r="D87" s="10" t="str">
        <f ca="1">Teilnehmer!G87</f>
        <v/>
      </c>
      <c r="E87" s="10" t="str">
        <f>IF(ISBLANK(Teilnehmer!H87),"",Teilnehmer!H87)</f>
        <v/>
      </c>
      <c r="F87" s="10">
        <f>Ergebniserfassung!K88</f>
        <v>0</v>
      </c>
      <c r="G87" s="10">
        <f>Ergebniserfassung!Q88</f>
        <v>0</v>
      </c>
      <c r="H87" s="10">
        <f>Ergebniserfassung!W88</f>
        <v>0</v>
      </c>
      <c r="I87" s="10">
        <f>Ergebniserfassung!AC88</f>
        <v>0</v>
      </c>
      <c r="J87" s="10">
        <f>Ergebniserfassung!AI88</f>
        <v>0</v>
      </c>
      <c r="K87" s="21">
        <f>Ergebniserfassung!AO88</f>
        <v>0</v>
      </c>
      <c r="L87" s="21">
        <f>Ergebniserfassung!AJ88</f>
        <v>0</v>
      </c>
      <c r="M87" s="21">
        <f>Ergebniserfassung!AK88</f>
        <v>0</v>
      </c>
      <c r="N87" s="21">
        <f>Ergebniserfassung!AL88</f>
        <v>0</v>
      </c>
      <c r="O87" s="21">
        <f>Ergebniserfassung!AM88</f>
        <v>0</v>
      </c>
      <c r="P87" s="21">
        <f>Ergebniserfassung!AN88</f>
        <v>0</v>
      </c>
    </row>
    <row r="88" spans="1:16" x14ac:dyDescent="0.25">
      <c r="A88" s="10" t="str">
        <f>IF(ISBLANK(Teilnehmer!A88),"",Teilnehmer!A88)</f>
        <v/>
      </c>
      <c r="B88" s="10" t="str">
        <f>IF(AND(ISBLANK(Teilnehmer!B88),ISBLANK(Teilnehmer!C88)),"",Teilnehmer!B88&amp;", "&amp;Teilnehmer!C88)</f>
        <v/>
      </c>
      <c r="C88" s="10" t="str">
        <f>IF(OR(ISBLANK(Teilnehmer!A88),ISBLANK(Teilnehmer!D88)),"",LEFT(Teilnehmer!A88,5)&amp;TEXT(Teilnehmer!D88,"0000"))</f>
        <v/>
      </c>
      <c r="D88" s="10" t="str">
        <f ca="1">Teilnehmer!G88</f>
        <v/>
      </c>
      <c r="E88" s="10" t="str">
        <f>IF(ISBLANK(Teilnehmer!H88),"",Teilnehmer!H88)</f>
        <v/>
      </c>
      <c r="F88" s="10">
        <f>Ergebniserfassung!K89</f>
        <v>0</v>
      </c>
      <c r="G88" s="10">
        <f>Ergebniserfassung!Q89</f>
        <v>0</v>
      </c>
      <c r="H88" s="10">
        <f>Ergebniserfassung!W89</f>
        <v>0</v>
      </c>
      <c r="I88" s="10">
        <f>Ergebniserfassung!AC89</f>
        <v>0</v>
      </c>
      <c r="J88" s="10">
        <f>Ergebniserfassung!AI89</f>
        <v>0</v>
      </c>
      <c r="K88" s="21">
        <f>Ergebniserfassung!AO89</f>
        <v>0</v>
      </c>
      <c r="L88" s="21">
        <f>Ergebniserfassung!AJ89</f>
        <v>0</v>
      </c>
      <c r="M88" s="21">
        <f>Ergebniserfassung!AK89</f>
        <v>0</v>
      </c>
      <c r="N88" s="21">
        <f>Ergebniserfassung!AL89</f>
        <v>0</v>
      </c>
      <c r="O88" s="21">
        <f>Ergebniserfassung!AM89</f>
        <v>0</v>
      </c>
      <c r="P88" s="21">
        <f>Ergebniserfassung!AN89</f>
        <v>0</v>
      </c>
    </row>
    <row r="89" spans="1:16" x14ac:dyDescent="0.25">
      <c r="A89" s="10" t="str">
        <f>IF(ISBLANK(Teilnehmer!A89),"",Teilnehmer!A89)</f>
        <v/>
      </c>
      <c r="B89" s="10" t="str">
        <f>IF(AND(ISBLANK(Teilnehmer!B89),ISBLANK(Teilnehmer!C89)),"",Teilnehmer!B89&amp;", "&amp;Teilnehmer!C89)</f>
        <v/>
      </c>
      <c r="C89" s="10" t="str">
        <f>IF(OR(ISBLANK(Teilnehmer!A89),ISBLANK(Teilnehmer!D89)),"",LEFT(Teilnehmer!A89,5)&amp;TEXT(Teilnehmer!D89,"0000"))</f>
        <v/>
      </c>
      <c r="D89" s="10" t="str">
        <f ca="1">Teilnehmer!G89</f>
        <v/>
      </c>
      <c r="E89" s="10" t="str">
        <f>IF(ISBLANK(Teilnehmer!H89),"",Teilnehmer!H89)</f>
        <v/>
      </c>
      <c r="F89" s="10">
        <f>Ergebniserfassung!K90</f>
        <v>0</v>
      </c>
      <c r="G89" s="10">
        <f>Ergebniserfassung!Q90</f>
        <v>0</v>
      </c>
      <c r="H89" s="10">
        <f>Ergebniserfassung!W90</f>
        <v>0</v>
      </c>
      <c r="I89" s="10">
        <f>Ergebniserfassung!AC90</f>
        <v>0</v>
      </c>
      <c r="J89" s="10">
        <f>Ergebniserfassung!AI90</f>
        <v>0</v>
      </c>
      <c r="K89" s="21">
        <f>Ergebniserfassung!AO90</f>
        <v>0</v>
      </c>
      <c r="L89" s="21">
        <f>Ergebniserfassung!AJ90</f>
        <v>0</v>
      </c>
      <c r="M89" s="21">
        <f>Ergebniserfassung!AK90</f>
        <v>0</v>
      </c>
      <c r="N89" s="21">
        <f>Ergebniserfassung!AL90</f>
        <v>0</v>
      </c>
      <c r="O89" s="21">
        <f>Ergebniserfassung!AM90</f>
        <v>0</v>
      </c>
      <c r="P89" s="21">
        <f>Ergebniserfassung!AN90</f>
        <v>0</v>
      </c>
    </row>
    <row r="90" spans="1:16" x14ac:dyDescent="0.25">
      <c r="A90" s="10" t="str">
        <f>IF(ISBLANK(Teilnehmer!A90),"",Teilnehmer!A90)</f>
        <v/>
      </c>
      <c r="B90" s="10" t="str">
        <f>IF(AND(ISBLANK(Teilnehmer!B90),ISBLANK(Teilnehmer!C90)),"",Teilnehmer!B90&amp;", "&amp;Teilnehmer!C90)</f>
        <v/>
      </c>
      <c r="C90" s="10" t="str">
        <f>IF(OR(ISBLANK(Teilnehmer!A90),ISBLANK(Teilnehmer!D90)),"",LEFT(Teilnehmer!A90,5)&amp;TEXT(Teilnehmer!D90,"0000"))</f>
        <v/>
      </c>
      <c r="D90" s="10" t="str">
        <f ca="1">Teilnehmer!G90</f>
        <v/>
      </c>
      <c r="E90" s="10" t="str">
        <f>IF(ISBLANK(Teilnehmer!H90),"",Teilnehmer!H90)</f>
        <v/>
      </c>
      <c r="F90" s="10">
        <f>Ergebniserfassung!K91</f>
        <v>0</v>
      </c>
      <c r="G90" s="10">
        <f>Ergebniserfassung!Q91</f>
        <v>0</v>
      </c>
      <c r="H90" s="10">
        <f>Ergebniserfassung!W91</f>
        <v>0</v>
      </c>
      <c r="I90" s="10">
        <f>Ergebniserfassung!AC91</f>
        <v>0</v>
      </c>
      <c r="J90" s="10">
        <f>Ergebniserfassung!AI91</f>
        <v>0</v>
      </c>
      <c r="K90" s="21">
        <f>Ergebniserfassung!AO91</f>
        <v>0</v>
      </c>
      <c r="L90" s="21">
        <f>Ergebniserfassung!AJ91</f>
        <v>0</v>
      </c>
      <c r="M90" s="21">
        <f>Ergebniserfassung!AK91</f>
        <v>0</v>
      </c>
      <c r="N90" s="21">
        <f>Ergebniserfassung!AL91</f>
        <v>0</v>
      </c>
      <c r="O90" s="21">
        <f>Ergebniserfassung!AM91</f>
        <v>0</v>
      </c>
      <c r="P90" s="21">
        <f>Ergebniserfassung!AN91</f>
        <v>0</v>
      </c>
    </row>
    <row r="91" spans="1:16" x14ac:dyDescent="0.25">
      <c r="A91" s="10" t="str">
        <f>IF(ISBLANK(Teilnehmer!A91),"",Teilnehmer!A91)</f>
        <v/>
      </c>
      <c r="B91" s="10" t="str">
        <f>IF(AND(ISBLANK(Teilnehmer!B91),ISBLANK(Teilnehmer!C91)),"",Teilnehmer!B91&amp;", "&amp;Teilnehmer!C91)</f>
        <v/>
      </c>
      <c r="C91" s="10" t="str">
        <f>IF(OR(ISBLANK(Teilnehmer!A91),ISBLANK(Teilnehmer!D91)),"",LEFT(Teilnehmer!A91,5)&amp;TEXT(Teilnehmer!D91,"0000"))</f>
        <v/>
      </c>
      <c r="D91" s="10" t="str">
        <f ca="1">Teilnehmer!G91</f>
        <v/>
      </c>
      <c r="E91" s="10" t="str">
        <f>IF(ISBLANK(Teilnehmer!H91),"",Teilnehmer!H91)</f>
        <v/>
      </c>
      <c r="F91" s="10">
        <f>Ergebniserfassung!K92</f>
        <v>0</v>
      </c>
      <c r="G91" s="10">
        <f>Ergebniserfassung!Q92</f>
        <v>0</v>
      </c>
      <c r="H91" s="10">
        <f>Ergebniserfassung!W92</f>
        <v>0</v>
      </c>
      <c r="I91" s="10">
        <f>Ergebniserfassung!AC92</f>
        <v>0</v>
      </c>
      <c r="J91" s="10">
        <f>Ergebniserfassung!AI92</f>
        <v>0</v>
      </c>
      <c r="K91" s="21">
        <f>Ergebniserfassung!AO92</f>
        <v>0</v>
      </c>
      <c r="L91" s="21">
        <f>Ergebniserfassung!AJ92</f>
        <v>0</v>
      </c>
      <c r="M91" s="21">
        <f>Ergebniserfassung!AK92</f>
        <v>0</v>
      </c>
      <c r="N91" s="21">
        <f>Ergebniserfassung!AL92</f>
        <v>0</v>
      </c>
      <c r="O91" s="21">
        <f>Ergebniserfassung!AM92</f>
        <v>0</v>
      </c>
      <c r="P91" s="21">
        <f>Ergebniserfassung!AN92</f>
        <v>0</v>
      </c>
    </row>
    <row r="92" spans="1:16" x14ac:dyDescent="0.25">
      <c r="A92" s="10" t="str">
        <f>IF(ISBLANK(Teilnehmer!A92),"",Teilnehmer!A92)</f>
        <v/>
      </c>
      <c r="B92" s="10" t="str">
        <f>IF(AND(ISBLANK(Teilnehmer!B92),ISBLANK(Teilnehmer!C92)),"",Teilnehmer!B92&amp;", "&amp;Teilnehmer!C92)</f>
        <v/>
      </c>
      <c r="C92" s="10" t="str">
        <f>IF(OR(ISBLANK(Teilnehmer!A92),ISBLANK(Teilnehmer!D92)),"",LEFT(Teilnehmer!A92,5)&amp;TEXT(Teilnehmer!D92,"0000"))</f>
        <v/>
      </c>
      <c r="D92" s="10" t="str">
        <f ca="1">Teilnehmer!G92</f>
        <v/>
      </c>
      <c r="E92" s="10" t="str">
        <f>IF(ISBLANK(Teilnehmer!H92),"",Teilnehmer!H92)</f>
        <v/>
      </c>
      <c r="F92" s="10">
        <f>Ergebniserfassung!K93</f>
        <v>0</v>
      </c>
      <c r="G92" s="10">
        <f>Ergebniserfassung!Q93</f>
        <v>0</v>
      </c>
      <c r="H92" s="10">
        <f>Ergebniserfassung!W93</f>
        <v>0</v>
      </c>
      <c r="I92" s="10">
        <f>Ergebniserfassung!AC93</f>
        <v>0</v>
      </c>
      <c r="J92" s="10">
        <f>Ergebniserfassung!AI93</f>
        <v>0</v>
      </c>
      <c r="K92" s="21">
        <f>Ergebniserfassung!AO93</f>
        <v>0</v>
      </c>
      <c r="L92" s="21">
        <f>Ergebniserfassung!AJ93</f>
        <v>0</v>
      </c>
      <c r="M92" s="21">
        <f>Ergebniserfassung!AK93</f>
        <v>0</v>
      </c>
      <c r="N92" s="21">
        <f>Ergebniserfassung!AL93</f>
        <v>0</v>
      </c>
      <c r="O92" s="21">
        <f>Ergebniserfassung!AM93</f>
        <v>0</v>
      </c>
      <c r="P92" s="21">
        <f>Ergebniserfassung!AN93</f>
        <v>0</v>
      </c>
    </row>
    <row r="93" spans="1:16" x14ac:dyDescent="0.25">
      <c r="A93" s="10" t="str">
        <f>IF(ISBLANK(Teilnehmer!A93),"",Teilnehmer!A93)</f>
        <v/>
      </c>
      <c r="B93" s="10" t="str">
        <f>IF(AND(ISBLANK(Teilnehmer!B93),ISBLANK(Teilnehmer!C93)),"",Teilnehmer!B93&amp;", "&amp;Teilnehmer!C93)</f>
        <v/>
      </c>
      <c r="C93" s="10" t="str">
        <f>IF(OR(ISBLANK(Teilnehmer!A93),ISBLANK(Teilnehmer!D93)),"",LEFT(Teilnehmer!A93,5)&amp;TEXT(Teilnehmer!D93,"0000"))</f>
        <v/>
      </c>
      <c r="D93" s="10" t="str">
        <f ca="1">Teilnehmer!G93</f>
        <v/>
      </c>
      <c r="E93" s="10" t="str">
        <f>IF(ISBLANK(Teilnehmer!H93),"",Teilnehmer!H93)</f>
        <v/>
      </c>
      <c r="F93" s="10">
        <f>Ergebniserfassung!K94</f>
        <v>0</v>
      </c>
      <c r="G93" s="10">
        <f>Ergebniserfassung!Q94</f>
        <v>0</v>
      </c>
      <c r="H93" s="10">
        <f>Ergebniserfassung!W94</f>
        <v>0</v>
      </c>
      <c r="I93" s="10">
        <f>Ergebniserfassung!AC94</f>
        <v>0</v>
      </c>
      <c r="J93" s="10">
        <f>Ergebniserfassung!AI94</f>
        <v>0</v>
      </c>
      <c r="K93" s="21">
        <f>Ergebniserfassung!AO94</f>
        <v>0</v>
      </c>
      <c r="L93" s="21">
        <f>Ergebniserfassung!AJ94</f>
        <v>0</v>
      </c>
      <c r="M93" s="21">
        <f>Ergebniserfassung!AK94</f>
        <v>0</v>
      </c>
      <c r="N93" s="21">
        <f>Ergebniserfassung!AL94</f>
        <v>0</v>
      </c>
      <c r="O93" s="21">
        <f>Ergebniserfassung!AM94</f>
        <v>0</v>
      </c>
      <c r="P93" s="21">
        <f>Ergebniserfassung!AN94</f>
        <v>0</v>
      </c>
    </row>
    <row r="94" spans="1:16" x14ac:dyDescent="0.25">
      <c r="A94" s="10" t="str">
        <f>IF(ISBLANK(Teilnehmer!A94),"",Teilnehmer!A94)</f>
        <v/>
      </c>
      <c r="B94" s="10" t="str">
        <f>IF(AND(ISBLANK(Teilnehmer!B94),ISBLANK(Teilnehmer!C94)),"",Teilnehmer!B94&amp;", "&amp;Teilnehmer!C94)</f>
        <v/>
      </c>
      <c r="C94" s="10" t="str">
        <f>IF(OR(ISBLANK(Teilnehmer!A94),ISBLANK(Teilnehmer!D94)),"",LEFT(Teilnehmer!A94,5)&amp;TEXT(Teilnehmer!D94,"0000"))</f>
        <v/>
      </c>
      <c r="D94" s="10" t="str">
        <f ca="1">Teilnehmer!G94</f>
        <v/>
      </c>
      <c r="E94" s="10" t="str">
        <f>IF(ISBLANK(Teilnehmer!H94),"",Teilnehmer!H94)</f>
        <v/>
      </c>
      <c r="F94" s="10">
        <f>Ergebniserfassung!K95</f>
        <v>0</v>
      </c>
      <c r="G94" s="10">
        <f>Ergebniserfassung!Q95</f>
        <v>0</v>
      </c>
      <c r="H94" s="10">
        <f>Ergebniserfassung!W95</f>
        <v>0</v>
      </c>
      <c r="I94" s="10">
        <f>Ergebniserfassung!AC95</f>
        <v>0</v>
      </c>
      <c r="J94" s="10">
        <f>Ergebniserfassung!AI95</f>
        <v>0</v>
      </c>
      <c r="K94" s="21">
        <f>Ergebniserfassung!AO95</f>
        <v>0</v>
      </c>
      <c r="L94" s="21">
        <f>Ergebniserfassung!AJ95</f>
        <v>0</v>
      </c>
      <c r="M94" s="21">
        <f>Ergebniserfassung!AK95</f>
        <v>0</v>
      </c>
      <c r="N94" s="21">
        <f>Ergebniserfassung!AL95</f>
        <v>0</v>
      </c>
      <c r="O94" s="21">
        <f>Ergebniserfassung!AM95</f>
        <v>0</v>
      </c>
      <c r="P94" s="21">
        <f>Ergebniserfassung!AN95</f>
        <v>0</v>
      </c>
    </row>
    <row r="95" spans="1:16" x14ac:dyDescent="0.25">
      <c r="A95" s="10" t="str">
        <f>IF(ISBLANK(Teilnehmer!A95),"",Teilnehmer!A95)</f>
        <v/>
      </c>
      <c r="B95" s="10" t="str">
        <f>IF(AND(ISBLANK(Teilnehmer!B95),ISBLANK(Teilnehmer!C95)),"",Teilnehmer!B95&amp;", "&amp;Teilnehmer!C95)</f>
        <v/>
      </c>
      <c r="C95" s="10" t="str">
        <f>IF(OR(ISBLANK(Teilnehmer!A95),ISBLANK(Teilnehmer!D95)),"",LEFT(Teilnehmer!A95,5)&amp;TEXT(Teilnehmer!D95,"0000"))</f>
        <v/>
      </c>
      <c r="D95" s="10" t="str">
        <f ca="1">Teilnehmer!G95</f>
        <v/>
      </c>
      <c r="E95" s="10" t="str">
        <f>IF(ISBLANK(Teilnehmer!H95),"",Teilnehmer!H95)</f>
        <v/>
      </c>
      <c r="F95" s="10">
        <f>Ergebniserfassung!K96</f>
        <v>0</v>
      </c>
      <c r="G95" s="10">
        <f>Ergebniserfassung!Q96</f>
        <v>0</v>
      </c>
      <c r="H95" s="10">
        <f>Ergebniserfassung!W96</f>
        <v>0</v>
      </c>
      <c r="I95" s="10">
        <f>Ergebniserfassung!AC96</f>
        <v>0</v>
      </c>
      <c r="J95" s="10">
        <f>Ergebniserfassung!AI96</f>
        <v>0</v>
      </c>
      <c r="K95" s="21">
        <f>Ergebniserfassung!AO96</f>
        <v>0</v>
      </c>
      <c r="L95" s="21">
        <f>Ergebniserfassung!AJ96</f>
        <v>0</v>
      </c>
      <c r="M95" s="21">
        <f>Ergebniserfassung!AK96</f>
        <v>0</v>
      </c>
      <c r="N95" s="21">
        <f>Ergebniserfassung!AL96</f>
        <v>0</v>
      </c>
      <c r="O95" s="21">
        <f>Ergebniserfassung!AM96</f>
        <v>0</v>
      </c>
      <c r="P95" s="21">
        <f>Ergebniserfassung!AN96</f>
        <v>0</v>
      </c>
    </row>
    <row r="96" spans="1:16" x14ac:dyDescent="0.25">
      <c r="A96" s="10" t="str">
        <f>IF(ISBLANK(Teilnehmer!A96),"",Teilnehmer!A96)</f>
        <v/>
      </c>
      <c r="B96" s="10" t="str">
        <f>IF(AND(ISBLANK(Teilnehmer!B96),ISBLANK(Teilnehmer!C96)),"",Teilnehmer!B96&amp;", "&amp;Teilnehmer!C96)</f>
        <v/>
      </c>
      <c r="C96" s="10" t="str">
        <f>IF(OR(ISBLANK(Teilnehmer!A96),ISBLANK(Teilnehmer!D96)),"",LEFT(Teilnehmer!A96,5)&amp;TEXT(Teilnehmer!D96,"0000"))</f>
        <v/>
      </c>
      <c r="D96" s="10" t="str">
        <f ca="1">Teilnehmer!G96</f>
        <v/>
      </c>
      <c r="E96" s="10" t="str">
        <f>IF(ISBLANK(Teilnehmer!H96),"",Teilnehmer!H96)</f>
        <v/>
      </c>
      <c r="F96" s="10">
        <f>Ergebniserfassung!K97</f>
        <v>0</v>
      </c>
      <c r="G96" s="10">
        <f>Ergebniserfassung!Q97</f>
        <v>0</v>
      </c>
      <c r="H96" s="10">
        <f>Ergebniserfassung!W97</f>
        <v>0</v>
      </c>
      <c r="I96" s="10">
        <f>Ergebniserfassung!AC97</f>
        <v>0</v>
      </c>
      <c r="J96" s="10">
        <f>Ergebniserfassung!AI97</f>
        <v>0</v>
      </c>
      <c r="K96" s="21">
        <f>Ergebniserfassung!AO97</f>
        <v>0</v>
      </c>
      <c r="L96" s="21">
        <f>Ergebniserfassung!AJ97</f>
        <v>0</v>
      </c>
      <c r="M96" s="21">
        <f>Ergebniserfassung!AK97</f>
        <v>0</v>
      </c>
      <c r="N96" s="21">
        <f>Ergebniserfassung!AL97</f>
        <v>0</v>
      </c>
      <c r="O96" s="21">
        <f>Ergebniserfassung!AM97</f>
        <v>0</v>
      </c>
      <c r="P96" s="21">
        <f>Ergebniserfassung!AN97</f>
        <v>0</v>
      </c>
    </row>
    <row r="97" spans="1:16" x14ac:dyDescent="0.25">
      <c r="A97" s="10" t="str">
        <f>IF(ISBLANK(Teilnehmer!A97),"",Teilnehmer!A97)</f>
        <v/>
      </c>
      <c r="B97" s="10" t="str">
        <f>IF(AND(ISBLANK(Teilnehmer!B97),ISBLANK(Teilnehmer!C97)),"",Teilnehmer!B97&amp;", "&amp;Teilnehmer!C97)</f>
        <v/>
      </c>
      <c r="C97" s="10" t="str">
        <f>IF(OR(ISBLANK(Teilnehmer!A97),ISBLANK(Teilnehmer!D97)),"",LEFT(Teilnehmer!A97,5)&amp;TEXT(Teilnehmer!D97,"0000"))</f>
        <v/>
      </c>
      <c r="D97" s="10" t="str">
        <f ca="1">Teilnehmer!G97</f>
        <v/>
      </c>
      <c r="E97" s="10" t="str">
        <f>IF(ISBLANK(Teilnehmer!H97),"",Teilnehmer!H97)</f>
        <v/>
      </c>
      <c r="F97" s="10">
        <f>Ergebniserfassung!K98</f>
        <v>0</v>
      </c>
      <c r="G97" s="10">
        <f>Ergebniserfassung!Q98</f>
        <v>0</v>
      </c>
      <c r="H97" s="10">
        <f>Ergebniserfassung!W98</f>
        <v>0</v>
      </c>
      <c r="I97" s="10">
        <f>Ergebniserfassung!AC98</f>
        <v>0</v>
      </c>
      <c r="J97" s="10">
        <f>Ergebniserfassung!AI98</f>
        <v>0</v>
      </c>
      <c r="K97" s="21">
        <f>Ergebniserfassung!AO98</f>
        <v>0</v>
      </c>
      <c r="L97" s="21">
        <f>Ergebniserfassung!AJ98</f>
        <v>0</v>
      </c>
      <c r="M97" s="21">
        <f>Ergebniserfassung!AK98</f>
        <v>0</v>
      </c>
      <c r="N97" s="21">
        <f>Ergebniserfassung!AL98</f>
        <v>0</v>
      </c>
      <c r="O97" s="21">
        <f>Ergebniserfassung!AM98</f>
        <v>0</v>
      </c>
      <c r="P97" s="21">
        <f>Ergebniserfassung!AN98</f>
        <v>0</v>
      </c>
    </row>
    <row r="98" spans="1:16" x14ac:dyDescent="0.25">
      <c r="A98" s="10" t="str">
        <f>IF(ISBLANK(Teilnehmer!A98),"",Teilnehmer!A98)</f>
        <v/>
      </c>
      <c r="B98" s="10" t="str">
        <f>IF(AND(ISBLANK(Teilnehmer!B98),ISBLANK(Teilnehmer!C98)),"",Teilnehmer!B98&amp;", "&amp;Teilnehmer!C98)</f>
        <v/>
      </c>
      <c r="C98" s="10" t="str">
        <f>IF(OR(ISBLANK(Teilnehmer!A98),ISBLANK(Teilnehmer!D98)),"",LEFT(Teilnehmer!A98,5)&amp;TEXT(Teilnehmer!D98,"0000"))</f>
        <v/>
      </c>
      <c r="D98" s="10" t="str">
        <f ca="1">Teilnehmer!G98</f>
        <v/>
      </c>
      <c r="E98" s="10" t="str">
        <f>IF(ISBLANK(Teilnehmer!H98),"",Teilnehmer!H98)</f>
        <v/>
      </c>
      <c r="F98" s="10">
        <f>Ergebniserfassung!K99</f>
        <v>0</v>
      </c>
      <c r="G98" s="10">
        <f>Ergebniserfassung!Q99</f>
        <v>0</v>
      </c>
      <c r="H98" s="10">
        <f>Ergebniserfassung!W99</f>
        <v>0</v>
      </c>
      <c r="I98" s="10">
        <f>Ergebniserfassung!AC99</f>
        <v>0</v>
      </c>
      <c r="J98" s="10">
        <f>Ergebniserfassung!AI99</f>
        <v>0</v>
      </c>
      <c r="K98" s="21">
        <f>Ergebniserfassung!AO99</f>
        <v>0</v>
      </c>
      <c r="L98" s="21">
        <f>Ergebniserfassung!AJ99</f>
        <v>0</v>
      </c>
      <c r="M98" s="21">
        <f>Ergebniserfassung!AK99</f>
        <v>0</v>
      </c>
      <c r="N98" s="21">
        <f>Ergebniserfassung!AL99</f>
        <v>0</v>
      </c>
      <c r="O98" s="21">
        <f>Ergebniserfassung!AM99</f>
        <v>0</v>
      </c>
      <c r="P98" s="21">
        <f>Ergebniserfassung!AN99</f>
        <v>0</v>
      </c>
    </row>
    <row r="99" spans="1:16" x14ac:dyDescent="0.25">
      <c r="A99" s="10" t="str">
        <f>IF(ISBLANK(Teilnehmer!A99),"",Teilnehmer!A99)</f>
        <v/>
      </c>
      <c r="B99" s="10" t="str">
        <f>IF(AND(ISBLANK(Teilnehmer!B99),ISBLANK(Teilnehmer!C99)),"",Teilnehmer!B99&amp;", "&amp;Teilnehmer!C99)</f>
        <v/>
      </c>
      <c r="C99" s="10" t="str">
        <f>IF(OR(ISBLANK(Teilnehmer!A99),ISBLANK(Teilnehmer!D99)),"",LEFT(Teilnehmer!A99,5)&amp;TEXT(Teilnehmer!D99,"0000"))</f>
        <v/>
      </c>
      <c r="D99" s="10" t="str">
        <f ca="1">Teilnehmer!G99</f>
        <v/>
      </c>
      <c r="E99" s="10" t="str">
        <f>IF(ISBLANK(Teilnehmer!H99),"",Teilnehmer!H99)</f>
        <v/>
      </c>
      <c r="F99" s="10">
        <f>Ergebniserfassung!K100</f>
        <v>0</v>
      </c>
      <c r="G99" s="10">
        <f>Ergebniserfassung!Q100</f>
        <v>0</v>
      </c>
      <c r="H99" s="10">
        <f>Ergebniserfassung!W100</f>
        <v>0</v>
      </c>
      <c r="I99" s="10">
        <f>Ergebniserfassung!AC100</f>
        <v>0</v>
      </c>
      <c r="J99" s="10">
        <f>Ergebniserfassung!AI100</f>
        <v>0</v>
      </c>
      <c r="K99" s="21">
        <f>Ergebniserfassung!AO100</f>
        <v>0</v>
      </c>
      <c r="L99" s="21">
        <f>Ergebniserfassung!AJ100</f>
        <v>0</v>
      </c>
      <c r="M99" s="21">
        <f>Ergebniserfassung!AK100</f>
        <v>0</v>
      </c>
      <c r="N99" s="21">
        <f>Ergebniserfassung!AL100</f>
        <v>0</v>
      </c>
      <c r="O99" s="21">
        <f>Ergebniserfassung!AM100</f>
        <v>0</v>
      </c>
      <c r="P99" s="21">
        <f>Ergebniserfassung!AN100</f>
        <v>0</v>
      </c>
    </row>
    <row r="100" spans="1:16" x14ac:dyDescent="0.25">
      <c r="A100" s="10" t="str">
        <f>IF(ISBLANK(Teilnehmer!A100),"",Teilnehmer!A100)</f>
        <v/>
      </c>
      <c r="B100" s="10" t="str">
        <f>IF(AND(ISBLANK(Teilnehmer!B100),ISBLANK(Teilnehmer!C100)),"",Teilnehmer!B100&amp;", "&amp;Teilnehmer!C100)</f>
        <v/>
      </c>
      <c r="C100" s="10" t="str">
        <f>IF(OR(ISBLANK(Teilnehmer!A100),ISBLANK(Teilnehmer!D100)),"",LEFT(Teilnehmer!A100,5)&amp;TEXT(Teilnehmer!D100,"0000"))</f>
        <v/>
      </c>
      <c r="D100" s="10" t="str">
        <f ca="1">Teilnehmer!G100</f>
        <v/>
      </c>
      <c r="E100" s="10" t="str">
        <f>IF(ISBLANK(Teilnehmer!H100),"",Teilnehmer!H100)</f>
        <v/>
      </c>
      <c r="F100" s="10">
        <f>Ergebniserfassung!K101</f>
        <v>0</v>
      </c>
      <c r="G100" s="10">
        <f>Ergebniserfassung!Q101</f>
        <v>0</v>
      </c>
      <c r="H100" s="10">
        <f>Ergebniserfassung!W101</f>
        <v>0</v>
      </c>
      <c r="I100" s="10">
        <f>Ergebniserfassung!AC101</f>
        <v>0</v>
      </c>
      <c r="J100" s="10">
        <f>Ergebniserfassung!AI101</f>
        <v>0</v>
      </c>
      <c r="K100" s="21">
        <f>Ergebniserfassung!AO101</f>
        <v>0</v>
      </c>
      <c r="L100" s="21">
        <f>Ergebniserfassung!AJ101</f>
        <v>0</v>
      </c>
      <c r="M100" s="21">
        <f>Ergebniserfassung!AK101</f>
        <v>0</v>
      </c>
      <c r="N100" s="21">
        <f>Ergebniserfassung!AL101</f>
        <v>0</v>
      </c>
      <c r="O100" s="21">
        <f>Ergebniserfassung!AM101</f>
        <v>0</v>
      </c>
      <c r="P100" s="21">
        <f>Ergebniserfassung!AN101</f>
        <v>0</v>
      </c>
    </row>
  </sheetData>
  <sheetProtection autoFilter="0"/>
  <autoFilter ref="A1:P1" xr:uid="{EDD781DA-82F4-1C40-8A6C-C83571E43544}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E3F68E-42B6-2545-A7E2-E146C5055E5F}">
  <dimension ref="A1:AQ254"/>
  <sheetViews>
    <sheetView zoomScale="91" workbookViewId="0">
      <selection activeCell="G12" sqref="G12"/>
    </sheetView>
  </sheetViews>
  <sheetFormatPr baseColWidth="10" defaultRowHeight="15.75" x14ac:dyDescent="0.25"/>
  <cols>
    <col min="1" max="1" width="15.5" bestFit="1" customWidth="1"/>
    <col min="2" max="2" width="14.5" bestFit="1" customWidth="1"/>
    <col min="3" max="3" width="16" bestFit="1" customWidth="1"/>
    <col min="4" max="4" width="15.125" bestFit="1" customWidth="1"/>
    <col min="5" max="5" width="20" bestFit="1" customWidth="1"/>
    <col min="8" max="8" width="6.375" hidden="1" customWidth="1"/>
    <col min="9" max="9" width="7.875" hidden="1" customWidth="1"/>
    <col min="10" max="10" width="2.375" hidden="1" customWidth="1"/>
    <col min="11" max="11" width="6.375" hidden="1" customWidth="1"/>
    <col min="12" max="12" width="7.875" hidden="1" customWidth="1"/>
    <col min="13" max="13" width="2.375" hidden="1" customWidth="1"/>
    <col min="14" max="14" width="6.375" hidden="1" customWidth="1"/>
    <col min="15" max="15" width="7.875" hidden="1" customWidth="1"/>
    <col min="16" max="16" width="2.375" hidden="1" customWidth="1"/>
    <col min="17" max="17" width="6.375" hidden="1" customWidth="1"/>
    <col min="18" max="18" width="7.875" hidden="1" customWidth="1"/>
    <col min="19" max="19" width="2.375" hidden="1" customWidth="1"/>
    <col min="20" max="20" width="6.375" hidden="1" customWidth="1"/>
    <col min="21" max="21" width="7.875" hidden="1" customWidth="1"/>
    <col min="22" max="22" width="2.375" hidden="1" customWidth="1"/>
    <col min="23" max="23" width="6.375" hidden="1" customWidth="1"/>
    <col min="24" max="24" width="7.875" hidden="1" customWidth="1"/>
    <col min="25" max="25" width="2.375" hidden="1" customWidth="1"/>
    <col min="26" max="26" width="6.375" hidden="1" customWidth="1"/>
    <col min="27" max="27" width="7.875" hidden="1" customWidth="1"/>
    <col min="28" max="28" width="2.375" hidden="1" customWidth="1"/>
    <col min="29" max="29" width="6.375" hidden="1" customWidth="1"/>
    <col min="30" max="30" width="7.875" hidden="1" customWidth="1"/>
    <col min="31" max="31" width="2.375" hidden="1" customWidth="1"/>
    <col min="32" max="32" width="6.375" hidden="1" customWidth="1"/>
    <col min="33" max="33" width="7.875" hidden="1" customWidth="1"/>
    <col min="34" max="34" width="2.375" hidden="1" customWidth="1"/>
    <col min="35" max="35" width="6.375" hidden="1" customWidth="1"/>
    <col min="36" max="36" width="7.875" hidden="1" customWidth="1"/>
    <col min="37" max="37" width="2.375" hidden="1" customWidth="1"/>
    <col min="38" max="38" width="6.375" hidden="1" customWidth="1"/>
    <col min="39" max="39" width="7.875" hidden="1" customWidth="1"/>
    <col min="40" max="41" width="2.375" hidden="1" customWidth="1"/>
  </cols>
  <sheetData>
    <row r="1" spans="1:5" ht="21" x14ac:dyDescent="0.35">
      <c r="A1" s="11" t="s">
        <v>17</v>
      </c>
      <c r="B1" s="11" t="s">
        <v>14</v>
      </c>
      <c r="C1" s="11" t="s">
        <v>18</v>
      </c>
      <c r="D1" s="11" t="s">
        <v>19</v>
      </c>
      <c r="E1" s="11" t="s">
        <v>38</v>
      </c>
    </row>
    <row r="2" spans="1:5" ht="21" x14ac:dyDescent="0.35">
      <c r="A2" s="12" t="s">
        <v>16</v>
      </c>
      <c r="B2" s="13" t="s">
        <v>15</v>
      </c>
      <c r="C2" s="13">
        <f>D2-10</f>
        <v>2015</v>
      </c>
      <c r="D2" s="13">
        <f>Basisangaben!$B$3</f>
        <v>2025</v>
      </c>
      <c r="E2" s="12" t="s">
        <v>16</v>
      </c>
    </row>
    <row r="3" spans="1:5" ht="21" x14ac:dyDescent="0.35">
      <c r="A3" s="14" t="s">
        <v>21</v>
      </c>
      <c r="B3" s="15" t="s">
        <v>20</v>
      </c>
      <c r="C3" s="15">
        <f>D3-10</f>
        <v>2015</v>
      </c>
      <c r="D3" s="15">
        <f>Basisangaben!$B$3</f>
        <v>2025</v>
      </c>
      <c r="E3" s="14" t="s">
        <v>21</v>
      </c>
    </row>
    <row r="4" spans="1:5" ht="21" x14ac:dyDescent="0.35">
      <c r="A4" s="12" t="s">
        <v>22</v>
      </c>
      <c r="B4" s="13" t="s">
        <v>15</v>
      </c>
      <c r="C4" s="13">
        <f>Basisangaben!$B$3-12</f>
        <v>2013</v>
      </c>
      <c r="D4" s="13">
        <f>Basisangaben!$B$3-11</f>
        <v>2014</v>
      </c>
      <c r="E4" s="12" t="s">
        <v>22</v>
      </c>
    </row>
    <row r="5" spans="1:5" ht="21" x14ac:dyDescent="0.35">
      <c r="A5" s="14" t="s">
        <v>23</v>
      </c>
      <c r="B5" s="15" t="s">
        <v>20</v>
      </c>
      <c r="C5" s="15">
        <f>Basisangaben!$B$3-12</f>
        <v>2013</v>
      </c>
      <c r="D5" s="15">
        <f>Basisangaben!$B$3-11</f>
        <v>2014</v>
      </c>
      <c r="E5" s="14" t="s">
        <v>23</v>
      </c>
    </row>
    <row r="6" spans="1:5" ht="21" x14ac:dyDescent="0.35">
      <c r="A6" s="12" t="s">
        <v>24</v>
      </c>
      <c r="B6" s="13" t="s">
        <v>15</v>
      </c>
      <c r="C6" s="13">
        <f>Basisangaben!$B$3-14</f>
        <v>2011</v>
      </c>
      <c r="D6" s="13">
        <f>Basisangaben!$B$3-13</f>
        <v>2012</v>
      </c>
      <c r="E6" s="12" t="s">
        <v>24</v>
      </c>
    </row>
    <row r="7" spans="1:5" ht="21" x14ac:dyDescent="0.35">
      <c r="A7" s="14" t="s">
        <v>25</v>
      </c>
      <c r="B7" s="15" t="s">
        <v>20</v>
      </c>
      <c r="C7" s="15">
        <f>Basisangaben!$B$3-14</f>
        <v>2011</v>
      </c>
      <c r="D7" s="15">
        <f>Basisangaben!$B$3-13</f>
        <v>2012</v>
      </c>
      <c r="E7" s="14" t="s">
        <v>25</v>
      </c>
    </row>
    <row r="8" spans="1:5" ht="21" x14ac:dyDescent="0.35">
      <c r="A8" s="12" t="s">
        <v>26</v>
      </c>
      <c r="B8" s="13" t="s">
        <v>15</v>
      </c>
      <c r="C8" s="13">
        <f>Basisangaben!$B$3-16</f>
        <v>2009</v>
      </c>
      <c r="D8" s="13">
        <f>Basisangaben!$B$3-15</f>
        <v>2010</v>
      </c>
      <c r="E8" s="12" t="s">
        <v>26</v>
      </c>
    </row>
    <row r="9" spans="1:5" ht="21" x14ac:dyDescent="0.35">
      <c r="A9" s="14" t="s">
        <v>27</v>
      </c>
      <c r="B9" s="15" t="s">
        <v>20</v>
      </c>
      <c r="C9" s="15">
        <f>Basisangaben!$B$3-16</f>
        <v>2009</v>
      </c>
      <c r="D9" s="15">
        <f>Basisangaben!$B$3-15</f>
        <v>2010</v>
      </c>
      <c r="E9" s="14" t="s">
        <v>27</v>
      </c>
    </row>
    <row r="10" spans="1:5" ht="21" x14ac:dyDescent="0.35">
      <c r="A10" s="12" t="s">
        <v>39</v>
      </c>
      <c r="B10" s="13" t="s">
        <v>15</v>
      </c>
      <c r="C10" s="13">
        <f>Basisangaben!$B$3-18</f>
        <v>2007</v>
      </c>
      <c r="D10" s="13">
        <f>Basisangaben!$B$3-17</f>
        <v>2008</v>
      </c>
      <c r="E10" s="12" t="s">
        <v>39</v>
      </c>
    </row>
    <row r="11" spans="1:5" ht="21" x14ac:dyDescent="0.35">
      <c r="A11" s="14" t="s">
        <v>40</v>
      </c>
      <c r="B11" s="15" t="s">
        <v>20</v>
      </c>
      <c r="C11" s="15">
        <f>Basisangaben!$B$3-18</f>
        <v>2007</v>
      </c>
      <c r="D11" s="15">
        <f>Basisangaben!$B$3-17</f>
        <v>2008</v>
      </c>
      <c r="E11" s="14" t="s">
        <v>40</v>
      </c>
    </row>
    <row r="12" spans="1:5" ht="21" x14ac:dyDescent="0.35">
      <c r="A12" s="12" t="s">
        <v>41</v>
      </c>
      <c r="B12" s="13" t="s">
        <v>15</v>
      </c>
      <c r="C12" s="13">
        <f>Basisangaben!$B$3-20</f>
        <v>2005</v>
      </c>
      <c r="D12" s="13">
        <f>Basisangaben!$B$3-19</f>
        <v>2006</v>
      </c>
      <c r="E12" s="12" t="s">
        <v>41</v>
      </c>
    </row>
    <row r="13" spans="1:5" ht="21" x14ac:dyDescent="0.35">
      <c r="A13" s="14" t="s">
        <v>42</v>
      </c>
      <c r="B13" s="15" t="s">
        <v>20</v>
      </c>
      <c r="C13" s="15">
        <f>Basisangaben!$B$3-20</f>
        <v>2005</v>
      </c>
      <c r="D13" s="15">
        <f>Basisangaben!$B$3-19</f>
        <v>2006</v>
      </c>
      <c r="E13" s="14" t="s">
        <v>42</v>
      </c>
    </row>
    <row r="14" spans="1:5" ht="21" x14ac:dyDescent="0.35">
      <c r="A14" s="12" t="s">
        <v>28</v>
      </c>
      <c r="B14" s="13" t="s">
        <v>15</v>
      </c>
      <c r="C14" s="13">
        <f>Basisangaben!$B$3-40</f>
        <v>1985</v>
      </c>
      <c r="D14" s="13">
        <f>Basisangaben!$B$3-21</f>
        <v>2004</v>
      </c>
      <c r="E14" s="12" t="s">
        <v>28</v>
      </c>
    </row>
    <row r="15" spans="1:5" ht="21" x14ac:dyDescent="0.35">
      <c r="A15" s="14" t="s">
        <v>29</v>
      </c>
      <c r="B15" s="15" t="s">
        <v>20</v>
      </c>
      <c r="C15" s="15">
        <f>Basisangaben!$B$3-40</f>
        <v>1985</v>
      </c>
      <c r="D15" s="15">
        <f>Basisangaben!$B$3-21</f>
        <v>2004</v>
      </c>
      <c r="E15" s="14" t="s">
        <v>29</v>
      </c>
    </row>
    <row r="16" spans="1:5" ht="21" x14ac:dyDescent="0.35">
      <c r="A16" s="12" t="s">
        <v>30</v>
      </c>
      <c r="B16" s="13" t="s">
        <v>15</v>
      </c>
      <c r="C16" s="13">
        <f>Basisangaben!$B$3-50</f>
        <v>1975</v>
      </c>
      <c r="D16" s="13">
        <f>Basisangaben!$B$3-41</f>
        <v>1984</v>
      </c>
      <c r="E16" s="12" t="s">
        <v>30</v>
      </c>
    </row>
    <row r="17" spans="1:43" ht="21" x14ac:dyDescent="0.35">
      <c r="A17" s="14" t="s">
        <v>31</v>
      </c>
      <c r="B17" s="15" t="s">
        <v>20</v>
      </c>
      <c r="C17" s="15">
        <f>Basisangaben!$B$3-50</f>
        <v>1975</v>
      </c>
      <c r="D17" s="15">
        <f>Basisangaben!$B$3-41</f>
        <v>1984</v>
      </c>
      <c r="E17" s="14" t="s">
        <v>31</v>
      </c>
    </row>
    <row r="18" spans="1:43" ht="21" x14ac:dyDescent="0.35">
      <c r="A18" s="12" t="s">
        <v>32</v>
      </c>
      <c r="B18" s="13" t="s">
        <v>15</v>
      </c>
      <c r="C18" s="13">
        <f>Basisangaben!$B$3-60</f>
        <v>1965</v>
      </c>
      <c r="D18" s="13">
        <f>Basisangaben!$B$3-51</f>
        <v>1974</v>
      </c>
      <c r="E18" s="12" t="s">
        <v>32</v>
      </c>
    </row>
    <row r="19" spans="1:43" ht="21" x14ac:dyDescent="0.35">
      <c r="A19" s="14" t="s">
        <v>33</v>
      </c>
      <c r="B19" s="15" t="s">
        <v>20</v>
      </c>
      <c r="C19" s="15">
        <f>Basisangaben!$B$3-60</f>
        <v>1965</v>
      </c>
      <c r="D19" s="15">
        <f>Basisangaben!$B$3-51</f>
        <v>1974</v>
      </c>
      <c r="E19" s="14" t="s">
        <v>33</v>
      </c>
    </row>
    <row r="20" spans="1:43" ht="21" x14ac:dyDescent="0.35">
      <c r="A20" s="12" t="s">
        <v>34</v>
      </c>
      <c r="B20" s="13" t="s">
        <v>15</v>
      </c>
      <c r="C20" s="13">
        <f>Basisangaben!$B$3-70</f>
        <v>1955</v>
      </c>
      <c r="D20" s="13">
        <f>Basisangaben!$B$3-61</f>
        <v>1964</v>
      </c>
      <c r="E20" s="12" t="s">
        <v>34</v>
      </c>
    </row>
    <row r="21" spans="1:43" ht="21" x14ac:dyDescent="0.35">
      <c r="A21" s="14" t="s">
        <v>35</v>
      </c>
      <c r="B21" s="15" t="s">
        <v>20</v>
      </c>
      <c r="C21" s="15">
        <f>Basisangaben!$B$3-70</f>
        <v>1955</v>
      </c>
      <c r="D21" s="15">
        <f>Basisangaben!$B$3-61</f>
        <v>1964</v>
      </c>
      <c r="E21" s="14" t="s">
        <v>35</v>
      </c>
    </row>
    <row r="22" spans="1:43" ht="21" x14ac:dyDescent="0.35">
      <c r="A22" s="12" t="s">
        <v>36</v>
      </c>
      <c r="B22" s="13" t="s">
        <v>15</v>
      </c>
      <c r="C22" s="13">
        <f>Basisangaben!$B$3-110</f>
        <v>1915</v>
      </c>
      <c r="D22" s="13">
        <f>Basisangaben!$B$3-71</f>
        <v>1954</v>
      </c>
      <c r="E22" s="12" t="s">
        <v>36</v>
      </c>
    </row>
    <row r="23" spans="1:43" ht="21" x14ac:dyDescent="0.35">
      <c r="A23" s="14" t="s">
        <v>37</v>
      </c>
      <c r="B23" s="15" t="s">
        <v>20</v>
      </c>
      <c r="C23" s="15">
        <f>Basisangaben!$B$3-110</f>
        <v>1915</v>
      </c>
      <c r="D23" s="15">
        <f>Basisangaben!$B$3-71</f>
        <v>1954</v>
      </c>
      <c r="E23" s="14" t="s">
        <v>37</v>
      </c>
    </row>
    <row r="27" spans="1:43" hidden="1" x14ac:dyDescent="0.25"/>
    <row r="28" spans="1:43" hidden="1" x14ac:dyDescent="0.25">
      <c r="G28" s="9" t="s">
        <v>44</v>
      </c>
    </row>
    <row r="29" spans="1:43" hidden="1" x14ac:dyDescent="0.25">
      <c r="G29">
        <f>$D$2-(ROW()-29)</f>
        <v>2025</v>
      </c>
      <c r="H29" t="b">
        <f>$G29&gt;=$C$2</f>
        <v>1</v>
      </c>
      <c r="I29" t="b">
        <f>$G29&lt;=$D$2</f>
        <v>1</v>
      </c>
      <c r="J29">
        <f>IF(AND(H29,I29),2,0)</f>
        <v>2</v>
      </c>
      <c r="K29" t="b">
        <f>$G29&gt;=$C$4</f>
        <v>1</v>
      </c>
      <c r="L29" t="b">
        <f>$G29&lt;=$D$4</f>
        <v>0</v>
      </c>
      <c r="M29">
        <f>IF(AND(K29,L29),4,0)</f>
        <v>0</v>
      </c>
      <c r="N29" t="b">
        <f>$G29&gt;=$C$6</f>
        <v>1</v>
      </c>
      <c r="O29" t="b">
        <f>$G29&lt;=$D$6</f>
        <v>0</v>
      </c>
      <c r="P29">
        <f>IF(AND(N29,O29),6,0)</f>
        <v>0</v>
      </c>
      <c r="Q29" t="b">
        <f>$G29&gt;=$C$8</f>
        <v>1</v>
      </c>
      <c r="R29" t="b">
        <f>$G29&lt;=$D$8</f>
        <v>0</v>
      </c>
      <c r="S29">
        <f>IF(AND(Q29,R29),8,0)</f>
        <v>0</v>
      </c>
      <c r="T29" t="b">
        <f>$G29&gt;=$C$10</f>
        <v>1</v>
      </c>
      <c r="U29" t="b">
        <f>$G29&lt;=$D$10</f>
        <v>0</v>
      </c>
      <c r="V29">
        <f>IF(AND(T29,U29),10,0)</f>
        <v>0</v>
      </c>
      <c r="W29" t="b">
        <f>$G29&gt;=$C$12</f>
        <v>1</v>
      </c>
      <c r="X29" t="b">
        <f>$G29&lt;=$D$12</f>
        <v>0</v>
      </c>
      <c r="Y29">
        <f>IF(AND(W29,X29),12,0)</f>
        <v>0</v>
      </c>
      <c r="Z29" t="b">
        <f>$G29&gt;=$C$14</f>
        <v>1</v>
      </c>
      <c r="AA29" t="b">
        <f>$G29&lt;=$D$14</f>
        <v>0</v>
      </c>
      <c r="AB29">
        <f>IF(AND(Z29,AA29),14,0)</f>
        <v>0</v>
      </c>
      <c r="AC29" t="b">
        <f>$G29&gt;=$C$16</f>
        <v>1</v>
      </c>
      <c r="AD29" t="b">
        <f>$G29&lt;=$D$16</f>
        <v>0</v>
      </c>
      <c r="AE29">
        <f>IF(AND(AC29,AD29),16,0)</f>
        <v>0</v>
      </c>
      <c r="AF29" t="b">
        <f>$G29&gt;=$C$18</f>
        <v>1</v>
      </c>
      <c r="AG29" t="b">
        <f>$G29&lt;=$D$18</f>
        <v>0</v>
      </c>
      <c r="AH29">
        <f>IF(AND(AF29,AG29),18,0)</f>
        <v>0</v>
      </c>
      <c r="AI29" t="b">
        <f>$G29&gt;=$C$20</f>
        <v>1</v>
      </c>
      <c r="AJ29" t="b">
        <f>$G29&lt;=$D$20</f>
        <v>0</v>
      </c>
      <c r="AK29">
        <f>IF(AND(AI29,AJ29),20,0)</f>
        <v>0</v>
      </c>
      <c r="AL29" t="b">
        <f>$G29&gt;=$C$22</f>
        <v>1</v>
      </c>
      <c r="AM29" t="b">
        <f>$G29&lt;=$D$22</f>
        <v>0</v>
      </c>
      <c r="AN29">
        <f>IF(AND(AL29,AM29),22,0)</f>
        <v>0</v>
      </c>
      <c r="AO29">
        <f>MAX(J29,M29,P29,S29,V29,Y29,AB29,AE29,AH29,AK29,AN29)</f>
        <v>2</v>
      </c>
      <c r="AP29" t="str" cm="1">
        <f t="array" aca="1" ref="AP29" ca="1">INDIRECT("A"&amp;AO29)</f>
        <v>Schüler III m</v>
      </c>
      <c r="AQ29" t="str" cm="1">
        <f t="array" aca="1" ref="AQ29" ca="1">INDIRECT("E"&amp;AO29)</f>
        <v>Schüler III m</v>
      </c>
    </row>
    <row r="30" spans="1:43" hidden="1" x14ac:dyDescent="0.25">
      <c r="G30">
        <f t="shared" ref="G30:G93" si="0">$D$2-(ROW()-29)</f>
        <v>2024</v>
      </c>
      <c r="H30" t="b">
        <f>$G30&gt;=$C$2</f>
        <v>1</v>
      </c>
      <c r="I30" t="b">
        <f>$G30&lt;=$D$2</f>
        <v>1</v>
      </c>
      <c r="J30">
        <f>IF(AND(H30,I30),2,0)</f>
        <v>2</v>
      </c>
      <c r="K30" t="b">
        <f>$G30&gt;=$C$4</f>
        <v>1</v>
      </c>
      <c r="L30" t="b">
        <f>$G30&lt;=$D$4</f>
        <v>0</v>
      </c>
      <c r="M30">
        <f>IF(AND(K30,L30),4,0)</f>
        <v>0</v>
      </c>
      <c r="N30" t="b">
        <f>$G30&gt;=$C$6</f>
        <v>1</v>
      </c>
      <c r="O30" t="b">
        <f>$G30&lt;=$D$6</f>
        <v>0</v>
      </c>
      <c r="P30">
        <f>IF(AND(N30,O30),6,0)</f>
        <v>0</v>
      </c>
      <c r="Q30" t="b">
        <f>$G30&gt;=$C$8</f>
        <v>1</v>
      </c>
      <c r="R30" t="b">
        <f>$G30&lt;=$D$8</f>
        <v>0</v>
      </c>
      <c r="S30">
        <f>IF(AND(Q30,R30),8,0)</f>
        <v>0</v>
      </c>
      <c r="T30" t="b">
        <f>$G30&gt;=$C$10</f>
        <v>1</v>
      </c>
      <c r="U30" t="b">
        <f>$G30&lt;=$D$10</f>
        <v>0</v>
      </c>
      <c r="V30">
        <f>IF(AND(T30,U30),10,0)</f>
        <v>0</v>
      </c>
      <c r="W30" t="b">
        <f>$G30&gt;=$C$12</f>
        <v>1</v>
      </c>
      <c r="X30" t="b">
        <f>$G30&lt;=$D$12</f>
        <v>0</v>
      </c>
      <c r="Y30">
        <f>IF(AND(W30,X30),12,0)</f>
        <v>0</v>
      </c>
      <c r="Z30" t="b">
        <f>$G30&gt;=$C$14</f>
        <v>1</v>
      </c>
      <c r="AA30" t="b">
        <f>$G30&lt;=$D$14</f>
        <v>0</v>
      </c>
      <c r="AB30">
        <f>IF(AND(Z30,AA30),14,0)</f>
        <v>0</v>
      </c>
      <c r="AC30" t="b">
        <f>$G30&gt;=$C$16</f>
        <v>1</v>
      </c>
      <c r="AD30" t="b">
        <f>$G30&lt;=$D$16</f>
        <v>0</v>
      </c>
      <c r="AE30">
        <f>IF(AND(AC30,AD30),16,0)</f>
        <v>0</v>
      </c>
      <c r="AF30" t="b">
        <f>$G30&gt;=$C$18</f>
        <v>1</v>
      </c>
      <c r="AG30" t="b">
        <f>$G30&lt;=$D$18</f>
        <v>0</v>
      </c>
      <c r="AH30">
        <f>IF(AND(AF30,AG30),18,0)</f>
        <v>0</v>
      </c>
      <c r="AI30" t="b">
        <f>$G30&gt;=$C$20</f>
        <v>1</v>
      </c>
      <c r="AJ30" t="b">
        <f>$G30&lt;=$D$20</f>
        <v>0</v>
      </c>
      <c r="AK30">
        <f>IF(AND(AI30,AJ30),20,0)</f>
        <v>0</v>
      </c>
      <c r="AL30" t="b">
        <f>$G30&gt;=$C$22</f>
        <v>1</v>
      </c>
      <c r="AM30" t="b">
        <f>$G30&lt;=$D$22</f>
        <v>0</v>
      </c>
      <c r="AN30">
        <f>IF(AND(AL30,AM30),22,0)</f>
        <v>0</v>
      </c>
      <c r="AO30">
        <f>MAX(J30,M30,P30,S30,V30,Y30,AB30,AE30,AH30,AK30,AN30)</f>
        <v>2</v>
      </c>
      <c r="AP30" t="str" cm="1">
        <f t="array" aca="1" ref="AP30" ca="1">INDIRECT("A"&amp;AO30)</f>
        <v>Schüler III m</v>
      </c>
      <c r="AQ30" t="str" cm="1">
        <f t="array" aca="1" ref="AQ30" ca="1">INDIRECT("E"&amp;AO30)</f>
        <v>Schüler III m</v>
      </c>
    </row>
    <row r="31" spans="1:43" hidden="1" x14ac:dyDescent="0.25">
      <c r="G31">
        <f t="shared" si="0"/>
        <v>2023</v>
      </c>
      <c r="H31" t="b">
        <f t="shared" ref="H31:H94" si="1">$G31&gt;=$C$2</f>
        <v>1</v>
      </c>
      <c r="I31" t="b">
        <f t="shared" ref="I31:I94" si="2">$G31&lt;=$D$2</f>
        <v>1</v>
      </c>
      <c r="J31">
        <f t="shared" ref="J31:J94" si="3">IF(AND(H31,I31),2,0)</f>
        <v>2</v>
      </c>
      <c r="K31" t="b">
        <f t="shared" ref="K31:K94" si="4">$G31&gt;=$C$4</f>
        <v>1</v>
      </c>
      <c r="L31" t="b">
        <f t="shared" ref="L31:L94" si="5">$G31&lt;=$D$4</f>
        <v>0</v>
      </c>
      <c r="M31">
        <f t="shared" ref="M31:M94" si="6">IF(AND(K31,L31),4,0)</f>
        <v>0</v>
      </c>
      <c r="N31" t="b">
        <f t="shared" ref="N31:N94" si="7">$G31&gt;=$C$6</f>
        <v>1</v>
      </c>
      <c r="O31" t="b">
        <f t="shared" ref="O31:O94" si="8">$G31&lt;=$D$6</f>
        <v>0</v>
      </c>
      <c r="P31">
        <f t="shared" ref="P31:P94" si="9">IF(AND(N31,O31),6,0)</f>
        <v>0</v>
      </c>
      <c r="Q31" t="b">
        <f t="shared" ref="Q31:Q94" si="10">$G31&gt;=$C$8</f>
        <v>1</v>
      </c>
      <c r="R31" t="b">
        <f t="shared" ref="R31:R94" si="11">$G31&lt;=$D$8</f>
        <v>0</v>
      </c>
      <c r="S31">
        <f t="shared" ref="S31:S94" si="12">IF(AND(Q31,R31),8,0)</f>
        <v>0</v>
      </c>
      <c r="T31" t="b">
        <f t="shared" ref="T31:T94" si="13">$G31&gt;=$C$10</f>
        <v>1</v>
      </c>
      <c r="U31" t="b">
        <f t="shared" ref="U31:U94" si="14">$G31&lt;=$D$10</f>
        <v>0</v>
      </c>
      <c r="V31">
        <f t="shared" ref="V31:V94" si="15">IF(AND(T31,U31),10,0)</f>
        <v>0</v>
      </c>
      <c r="W31" t="b">
        <f t="shared" ref="W31:W94" si="16">$G31&gt;=$C$12</f>
        <v>1</v>
      </c>
      <c r="X31" t="b">
        <f t="shared" ref="X31:X94" si="17">$G31&lt;=$D$12</f>
        <v>0</v>
      </c>
      <c r="Y31">
        <f t="shared" ref="Y31:Y94" si="18">IF(AND(W31,X31),12,0)</f>
        <v>0</v>
      </c>
      <c r="Z31" t="b">
        <f t="shared" ref="Z31:Z94" si="19">$G31&gt;=$C$14</f>
        <v>1</v>
      </c>
      <c r="AA31" t="b">
        <f t="shared" ref="AA31:AA94" si="20">$G31&lt;=$D$14</f>
        <v>0</v>
      </c>
      <c r="AB31">
        <f t="shared" ref="AB31:AB94" si="21">IF(AND(Z31,AA31),14,0)</f>
        <v>0</v>
      </c>
      <c r="AC31" t="b">
        <f t="shared" ref="AC31:AC94" si="22">$G31&gt;=$C$16</f>
        <v>1</v>
      </c>
      <c r="AD31" t="b">
        <f t="shared" ref="AD31:AD94" si="23">$G31&lt;=$D$16</f>
        <v>0</v>
      </c>
      <c r="AE31">
        <f t="shared" ref="AE31:AE94" si="24">IF(AND(AC31,AD31),16,0)</f>
        <v>0</v>
      </c>
      <c r="AF31" t="b">
        <f t="shared" ref="AF31:AF94" si="25">$G31&gt;=$C$18</f>
        <v>1</v>
      </c>
      <c r="AG31" t="b">
        <f t="shared" ref="AG31:AG94" si="26">$G31&lt;=$D$18</f>
        <v>0</v>
      </c>
      <c r="AH31">
        <f t="shared" ref="AH31:AH94" si="27">IF(AND(AF31,AG31),18,0)</f>
        <v>0</v>
      </c>
      <c r="AI31" t="b">
        <f t="shared" ref="AI31:AI94" si="28">$G31&gt;=$C$20</f>
        <v>1</v>
      </c>
      <c r="AJ31" t="b">
        <f t="shared" ref="AJ31:AJ94" si="29">$G31&lt;=$D$20</f>
        <v>0</v>
      </c>
      <c r="AK31">
        <f t="shared" ref="AK31:AK94" si="30">IF(AND(AI31,AJ31),20,0)</f>
        <v>0</v>
      </c>
      <c r="AL31" t="b">
        <f t="shared" ref="AL31:AL94" si="31">$G31&gt;=$C$22</f>
        <v>1</v>
      </c>
      <c r="AM31" t="b">
        <f t="shared" ref="AM31:AM94" si="32">$G31&lt;=$D$22</f>
        <v>0</v>
      </c>
      <c r="AN31">
        <f t="shared" ref="AN31:AN94" si="33">IF(AND(AL31,AM31),22,0)</f>
        <v>0</v>
      </c>
      <c r="AO31">
        <f t="shared" ref="AO31:AO94" si="34">MAX(J31,M31,P31,S31,V31,Y31,AB31,AE31,AH31,AK31,AN31)</f>
        <v>2</v>
      </c>
      <c r="AP31" t="str" cm="1">
        <f t="array" aca="1" ref="AP31" ca="1">INDIRECT("A"&amp;AO31)</f>
        <v>Schüler III m</v>
      </c>
      <c r="AQ31" t="str" cm="1">
        <f t="array" aca="1" ref="AQ31" ca="1">INDIRECT("E"&amp;AO31)</f>
        <v>Schüler III m</v>
      </c>
    </row>
    <row r="32" spans="1:43" hidden="1" x14ac:dyDescent="0.25">
      <c r="G32">
        <f t="shared" si="0"/>
        <v>2022</v>
      </c>
      <c r="H32" t="b">
        <f t="shared" si="1"/>
        <v>1</v>
      </c>
      <c r="I32" t="b">
        <f t="shared" si="2"/>
        <v>1</v>
      </c>
      <c r="J32">
        <f t="shared" si="3"/>
        <v>2</v>
      </c>
      <c r="K32" t="b">
        <f t="shared" si="4"/>
        <v>1</v>
      </c>
      <c r="L32" t="b">
        <f t="shared" si="5"/>
        <v>0</v>
      </c>
      <c r="M32">
        <f t="shared" si="6"/>
        <v>0</v>
      </c>
      <c r="N32" t="b">
        <f t="shared" si="7"/>
        <v>1</v>
      </c>
      <c r="O32" t="b">
        <f t="shared" si="8"/>
        <v>0</v>
      </c>
      <c r="P32">
        <f t="shared" si="9"/>
        <v>0</v>
      </c>
      <c r="Q32" t="b">
        <f t="shared" si="10"/>
        <v>1</v>
      </c>
      <c r="R32" t="b">
        <f t="shared" si="11"/>
        <v>0</v>
      </c>
      <c r="S32">
        <f t="shared" si="12"/>
        <v>0</v>
      </c>
      <c r="T32" t="b">
        <f t="shared" si="13"/>
        <v>1</v>
      </c>
      <c r="U32" t="b">
        <f t="shared" si="14"/>
        <v>0</v>
      </c>
      <c r="V32">
        <f t="shared" si="15"/>
        <v>0</v>
      </c>
      <c r="W32" t="b">
        <f t="shared" si="16"/>
        <v>1</v>
      </c>
      <c r="X32" t="b">
        <f t="shared" si="17"/>
        <v>0</v>
      </c>
      <c r="Y32">
        <f t="shared" si="18"/>
        <v>0</v>
      </c>
      <c r="Z32" t="b">
        <f t="shared" si="19"/>
        <v>1</v>
      </c>
      <c r="AA32" t="b">
        <f t="shared" si="20"/>
        <v>0</v>
      </c>
      <c r="AB32">
        <f t="shared" si="21"/>
        <v>0</v>
      </c>
      <c r="AC32" t="b">
        <f t="shared" si="22"/>
        <v>1</v>
      </c>
      <c r="AD32" t="b">
        <f t="shared" si="23"/>
        <v>0</v>
      </c>
      <c r="AE32">
        <f t="shared" si="24"/>
        <v>0</v>
      </c>
      <c r="AF32" t="b">
        <f t="shared" si="25"/>
        <v>1</v>
      </c>
      <c r="AG32" t="b">
        <f t="shared" si="26"/>
        <v>0</v>
      </c>
      <c r="AH32">
        <f t="shared" si="27"/>
        <v>0</v>
      </c>
      <c r="AI32" t="b">
        <f t="shared" si="28"/>
        <v>1</v>
      </c>
      <c r="AJ32" t="b">
        <f t="shared" si="29"/>
        <v>0</v>
      </c>
      <c r="AK32">
        <f t="shared" si="30"/>
        <v>0</v>
      </c>
      <c r="AL32" t="b">
        <f t="shared" si="31"/>
        <v>1</v>
      </c>
      <c r="AM32" t="b">
        <f t="shared" si="32"/>
        <v>0</v>
      </c>
      <c r="AN32">
        <f t="shared" si="33"/>
        <v>0</v>
      </c>
      <c r="AO32">
        <f t="shared" si="34"/>
        <v>2</v>
      </c>
      <c r="AP32" t="str" cm="1">
        <f t="array" aca="1" ref="AP32" ca="1">INDIRECT("A"&amp;AO32)</f>
        <v>Schüler III m</v>
      </c>
      <c r="AQ32" t="str" cm="1">
        <f t="array" aca="1" ref="AQ32" ca="1">INDIRECT("E"&amp;AO32)</f>
        <v>Schüler III m</v>
      </c>
    </row>
    <row r="33" spans="7:43" hidden="1" x14ac:dyDescent="0.25">
      <c r="G33">
        <f t="shared" si="0"/>
        <v>2021</v>
      </c>
      <c r="H33" t="b">
        <f t="shared" si="1"/>
        <v>1</v>
      </c>
      <c r="I33" t="b">
        <f t="shared" si="2"/>
        <v>1</v>
      </c>
      <c r="J33">
        <f t="shared" si="3"/>
        <v>2</v>
      </c>
      <c r="K33" t="b">
        <f t="shared" si="4"/>
        <v>1</v>
      </c>
      <c r="L33" t="b">
        <f t="shared" si="5"/>
        <v>0</v>
      </c>
      <c r="M33">
        <f t="shared" si="6"/>
        <v>0</v>
      </c>
      <c r="N33" t="b">
        <f t="shared" si="7"/>
        <v>1</v>
      </c>
      <c r="O33" t="b">
        <f t="shared" si="8"/>
        <v>0</v>
      </c>
      <c r="P33">
        <f t="shared" si="9"/>
        <v>0</v>
      </c>
      <c r="Q33" t="b">
        <f t="shared" si="10"/>
        <v>1</v>
      </c>
      <c r="R33" t="b">
        <f t="shared" si="11"/>
        <v>0</v>
      </c>
      <c r="S33">
        <f t="shared" si="12"/>
        <v>0</v>
      </c>
      <c r="T33" t="b">
        <f t="shared" si="13"/>
        <v>1</v>
      </c>
      <c r="U33" t="b">
        <f t="shared" si="14"/>
        <v>0</v>
      </c>
      <c r="V33">
        <f t="shared" si="15"/>
        <v>0</v>
      </c>
      <c r="W33" t="b">
        <f t="shared" si="16"/>
        <v>1</v>
      </c>
      <c r="X33" t="b">
        <f t="shared" si="17"/>
        <v>0</v>
      </c>
      <c r="Y33">
        <f t="shared" si="18"/>
        <v>0</v>
      </c>
      <c r="Z33" t="b">
        <f t="shared" si="19"/>
        <v>1</v>
      </c>
      <c r="AA33" t="b">
        <f t="shared" si="20"/>
        <v>0</v>
      </c>
      <c r="AB33">
        <f t="shared" si="21"/>
        <v>0</v>
      </c>
      <c r="AC33" t="b">
        <f t="shared" si="22"/>
        <v>1</v>
      </c>
      <c r="AD33" t="b">
        <f t="shared" si="23"/>
        <v>0</v>
      </c>
      <c r="AE33">
        <f t="shared" si="24"/>
        <v>0</v>
      </c>
      <c r="AF33" t="b">
        <f t="shared" si="25"/>
        <v>1</v>
      </c>
      <c r="AG33" t="b">
        <f t="shared" si="26"/>
        <v>0</v>
      </c>
      <c r="AH33">
        <f t="shared" si="27"/>
        <v>0</v>
      </c>
      <c r="AI33" t="b">
        <f t="shared" si="28"/>
        <v>1</v>
      </c>
      <c r="AJ33" t="b">
        <f t="shared" si="29"/>
        <v>0</v>
      </c>
      <c r="AK33">
        <f t="shared" si="30"/>
        <v>0</v>
      </c>
      <c r="AL33" t="b">
        <f t="shared" si="31"/>
        <v>1</v>
      </c>
      <c r="AM33" t="b">
        <f t="shared" si="32"/>
        <v>0</v>
      </c>
      <c r="AN33">
        <f t="shared" si="33"/>
        <v>0</v>
      </c>
      <c r="AO33">
        <f t="shared" si="34"/>
        <v>2</v>
      </c>
      <c r="AP33" t="str" cm="1">
        <f t="array" aca="1" ref="AP33" ca="1">INDIRECT("A"&amp;AO33)</f>
        <v>Schüler III m</v>
      </c>
      <c r="AQ33" t="str" cm="1">
        <f t="array" aca="1" ref="AQ33" ca="1">INDIRECT("E"&amp;AO33)</f>
        <v>Schüler III m</v>
      </c>
    </row>
    <row r="34" spans="7:43" hidden="1" x14ac:dyDescent="0.25">
      <c r="G34">
        <f t="shared" si="0"/>
        <v>2020</v>
      </c>
      <c r="H34" t="b">
        <f t="shared" si="1"/>
        <v>1</v>
      </c>
      <c r="I34" t="b">
        <f t="shared" si="2"/>
        <v>1</v>
      </c>
      <c r="J34">
        <f t="shared" si="3"/>
        <v>2</v>
      </c>
      <c r="K34" t="b">
        <f t="shared" si="4"/>
        <v>1</v>
      </c>
      <c r="L34" t="b">
        <f t="shared" si="5"/>
        <v>0</v>
      </c>
      <c r="M34">
        <f t="shared" si="6"/>
        <v>0</v>
      </c>
      <c r="N34" t="b">
        <f t="shared" si="7"/>
        <v>1</v>
      </c>
      <c r="O34" t="b">
        <f t="shared" si="8"/>
        <v>0</v>
      </c>
      <c r="P34">
        <f t="shared" si="9"/>
        <v>0</v>
      </c>
      <c r="Q34" t="b">
        <f t="shared" si="10"/>
        <v>1</v>
      </c>
      <c r="R34" t="b">
        <f t="shared" si="11"/>
        <v>0</v>
      </c>
      <c r="S34">
        <f t="shared" si="12"/>
        <v>0</v>
      </c>
      <c r="T34" t="b">
        <f t="shared" si="13"/>
        <v>1</v>
      </c>
      <c r="U34" t="b">
        <f t="shared" si="14"/>
        <v>0</v>
      </c>
      <c r="V34">
        <f t="shared" si="15"/>
        <v>0</v>
      </c>
      <c r="W34" t="b">
        <f t="shared" si="16"/>
        <v>1</v>
      </c>
      <c r="X34" t="b">
        <f t="shared" si="17"/>
        <v>0</v>
      </c>
      <c r="Y34">
        <f t="shared" si="18"/>
        <v>0</v>
      </c>
      <c r="Z34" t="b">
        <f t="shared" si="19"/>
        <v>1</v>
      </c>
      <c r="AA34" t="b">
        <f t="shared" si="20"/>
        <v>0</v>
      </c>
      <c r="AB34">
        <f t="shared" si="21"/>
        <v>0</v>
      </c>
      <c r="AC34" t="b">
        <f t="shared" si="22"/>
        <v>1</v>
      </c>
      <c r="AD34" t="b">
        <f t="shared" si="23"/>
        <v>0</v>
      </c>
      <c r="AE34">
        <f t="shared" si="24"/>
        <v>0</v>
      </c>
      <c r="AF34" t="b">
        <f t="shared" si="25"/>
        <v>1</v>
      </c>
      <c r="AG34" t="b">
        <f t="shared" si="26"/>
        <v>0</v>
      </c>
      <c r="AH34">
        <f t="shared" si="27"/>
        <v>0</v>
      </c>
      <c r="AI34" t="b">
        <f t="shared" si="28"/>
        <v>1</v>
      </c>
      <c r="AJ34" t="b">
        <f t="shared" si="29"/>
        <v>0</v>
      </c>
      <c r="AK34">
        <f t="shared" si="30"/>
        <v>0</v>
      </c>
      <c r="AL34" t="b">
        <f t="shared" si="31"/>
        <v>1</v>
      </c>
      <c r="AM34" t="b">
        <f t="shared" si="32"/>
        <v>0</v>
      </c>
      <c r="AN34">
        <f t="shared" si="33"/>
        <v>0</v>
      </c>
      <c r="AO34">
        <f t="shared" si="34"/>
        <v>2</v>
      </c>
      <c r="AP34" t="str" cm="1">
        <f t="array" aca="1" ref="AP34" ca="1">INDIRECT("A"&amp;AO34)</f>
        <v>Schüler III m</v>
      </c>
      <c r="AQ34" t="str" cm="1">
        <f t="array" aca="1" ref="AQ34" ca="1">INDIRECT("E"&amp;AO34)</f>
        <v>Schüler III m</v>
      </c>
    </row>
    <row r="35" spans="7:43" hidden="1" x14ac:dyDescent="0.25">
      <c r="G35">
        <f t="shared" si="0"/>
        <v>2019</v>
      </c>
      <c r="H35" t="b">
        <f t="shared" si="1"/>
        <v>1</v>
      </c>
      <c r="I35" t="b">
        <f t="shared" si="2"/>
        <v>1</v>
      </c>
      <c r="J35">
        <f t="shared" si="3"/>
        <v>2</v>
      </c>
      <c r="K35" t="b">
        <f t="shared" si="4"/>
        <v>1</v>
      </c>
      <c r="L35" t="b">
        <f t="shared" si="5"/>
        <v>0</v>
      </c>
      <c r="M35">
        <f t="shared" si="6"/>
        <v>0</v>
      </c>
      <c r="N35" t="b">
        <f t="shared" si="7"/>
        <v>1</v>
      </c>
      <c r="O35" t="b">
        <f t="shared" si="8"/>
        <v>0</v>
      </c>
      <c r="P35">
        <f t="shared" si="9"/>
        <v>0</v>
      </c>
      <c r="Q35" t="b">
        <f t="shared" si="10"/>
        <v>1</v>
      </c>
      <c r="R35" t="b">
        <f t="shared" si="11"/>
        <v>0</v>
      </c>
      <c r="S35">
        <f t="shared" si="12"/>
        <v>0</v>
      </c>
      <c r="T35" t="b">
        <f t="shared" si="13"/>
        <v>1</v>
      </c>
      <c r="U35" t="b">
        <f t="shared" si="14"/>
        <v>0</v>
      </c>
      <c r="V35">
        <f t="shared" si="15"/>
        <v>0</v>
      </c>
      <c r="W35" t="b">
        <f t="shared" si="16"/>
        <v>1</v>
      </c>
      <c r="X35" t="b">
        <f t="shared" si="17"/>
        <v>0</v>
      </c>
      <c r="Y35">
        <f t="shared" si="18"/>
        <v>0</v>
      </c>
      <c r="Z35" t="b">
        <f t="shared" si="19"/>
        <v>1</v>
      </c>
      <c r="AA35" t="b">
        <f t="shared" si="20"/>
        <v>0</v>
      </c>
      <c r="AB35">
        <f t="shared" si="21"/>
        <v>0</v>
      </c>
      <c r="AC35" t="b">
        <f t="shared" si="22"/>
        <v>1</v>
      </c>
      <c r="AD35" t="b">
        <f t="shared" si="23"/>
        <v>0</v>
      </c>
      <c r="AE35">
        <f t="shared" si="24"/>
        <v>0</v>
      </c>
      <c r="AF35" t="b">
        <f t="shared" si="25"/>
        <v>1</v>
      </c>
      <c r="AG35" t="b">
        <f t="shared" si="26"/>
        <v>0</v>
      </c>
      <c r="AH35">
        <f t="shared" si="27"/>
        <v>0</v>
      </c>
      <c r="AI35" t="b">
        <f t="shared" si="28"/>
        <v>1</v>
      </c>
      <c r="AJ35" t="b">
        <f t="shared" si="29"/>
        <v>0</v>
      </c>
      <c r="AK35">
        <f t="shared" si="30"/>
        <v>0</v>
      </c>
      <c r="AL35" t="b">
        <f t="shared" si="31"/>
        <v>1</v>
      </c>
      <c r="AM35" t="b">
        <f t="shared" si="32"/>
        <v>0</v>
      </c>
      <c r="AN35">
        <f t="shared" si="33"/>
        <v>0</v>
      </c>
      <c r="AO35">
        <f t="shared" si="34"/>
        <v>2</v>
      </c>
      <c r="AP35" t="str" cm="1">
        <f t="array" aca="1" ref="AP35" ca="1">INDIRECT("A"&amp;AO35)</f>
        <v>Schüler III m</v>
      </c>
      <c r="AQ35" t="str" cm="1">
        <f t="array" aca="1" ref="AQ35" ca="1">INDIRECT("E"&amp;AO35)</f>
        <v>Schüler III m</v>
      </c>
    </row>
    <row r="36" spans="7:43" hidden="1" x14ac:dyDescent="0.25">
      <c r="G36">
        <f t="shared" si="0"/>
        <v>2018</v>
      </c>
      <c r="H36" t="b">
        <f t="shared" si="1"/>
        <v>1</v>
      </c>
      <c r="I36" t="b">
        <f t="shared" si="2"/>
        <v>1</v>
      </c>
      <c r="J36">
        <f t="shared" si="3"/>
        <v>2</v>
      </c>
      <c r="K36" t="b">
        <f t="shared" si="4"/>
        <v>1</v>
      </c>
      <c r="L36" t="b">
        <f t="shared" si="5"/>
        <v>0</v>
      </c>
      <c r="M36">
        <f t="shared" si="6"/>
        <v>0</v>
      </c>
      <c r="N36" t="b">
        <f t="shared" si="7"/>
        <v>1</v>
      </c>
      <c r="O36" t="b">
        <f t="shared" si="8"/>
        <v>0</v>
      </c>
      <c r="P36">
        <f t="shared" si="9"/>
        <v>0</v>
      </c>
      <c r="Q36" t="b">
        <f t="shared" si="10"/>
        <v>1</v>
      </c>
      <c r="R36" t="b">
        <f t="shared" si="11"/>
        <v>0</v>
      </c>
      <c r="S36">
        <f t="shared" si="12"/>
        <v>0</v>
      </c>
      <c r="T36" t="b">
        <f t="shared" si="13"/>
        <v>1</v>
      </c>
      <c r="U36" t="b">
        <f t="shared" si="14"/>
        <v>0</v>
      </c>
      <c r="V36">
        <f t="shared" si="15"/>
        <v>0</v>
      </c>
      <c r="W36" t="b">
        <f t="shared" si="16"/>
        <v>1</v>
      </c>
      <c r="X36" t="b">
        <f t="shared" si="17"/>
        <v>0</v>
      </c>
      <c r="Y36">
        <f t="shared" si="18"/>
        <v>0</v>
      </c>
      <c r="Z36" t="b">
        <f t="shared" si="19"/>
        <v>1</v>
      </c>
      <c r="AA36" t="b">
        <f t="shared" si="20"/>
        <v>0</v>
      </c>
      <c r="AB36">
        <f t="shared" si="21"/>
        <v>0</v>
      </c>
      <c r="AC36" t="b">
        <f t="shared" si="22"/>
        <v>1</v>
      </c>
      <c r="AD36" t="b">
        <f t="shared" si="23"/>
        <v>0</v>
      </c>
      <c r="AE36">
        <f t="shared" si="24"/>
        <v>0</v>
      </c>
      <c r="AF36" t="b">
        <f t="shared" si="25"/>
        <v>1</v>
      </c>
      <c r="AG36" t="b">
        <f t="shared" si="26"/>
        <v>0</v>
      </c>
      <c r="AH36">
        <f t="shared" si="27"/>
        <v>0</v>
      </c>
      <c r="AI36" t="b">
        <f t="shared" si="28"/>
        <v>1</v>
      </c>
      <c r="AJ36" t="b">
        <f t="shared" si="29"/>
        <v>0</v>
      </c>
      <c r="AK36">
        <f t="shared" si="30"/>
        <v>0</v>
      </c>
      <c r="AL36" t="b">
        <f t="shared" si="31"/>
        <v>1</v>
      </c>
      <c r="AM36" t="b">
        <f t="shared" si="32"/>
        <v>0</v>
      </c>
      <c r="AN36">
        <f t="shared" si="33"/>
        <v>0</v>
      </c>
      <c r="AO36">
        <f t="shared" si="34"/>
        <v>2</v>
      </c>
      <c r="AP36" t="str" cm="1">
        <f t="array" aca="1" ref="AP36" ca="1">INDIRECT("A"&amp;AO36)</f>
        <v>Schüler III m</v>
      </c>
      <c r="AQ36" t="str" cm="1">
        <f t="array" aca="1" ref="AQ36" ca="1">INDIRECT("E"&amp;AO36)</f>
        <v>Schüler III m</v>
      </c>
    </row>
    <row r="37" spans="7:43" hidden="1" x14ac:dyDescent="0.25">
      <c r="G37">
        <f t="shared" si="0"/>
        <v>2017</v>
      </c>
      <c r="H37" t="b">
        <f t="shared" si="1"/>
        <v>1</v>
      </c>
      <c r="I37" t="b">
        <f t="shared" si="2"/>
        <v>1</v>
      </c>
      <c r="J37">
        <f t="shared" si="3"/>
        <v>2</v>
      </c>
      <c r="K37" t="b">
        <f t="shared" si="4"/>
        <v>1</v>
      </c>
      <c r="L37" t="b">
        <f t="shared" si="5"/>
        <v>0</v>
      </c>
      <c r="M37">
        <f t="shared" si="6"/>
        <v>0</v>
      </c>
      <c r="N37" t="b">
        <f t="shared" si="7"/>
        <v>1</v>
      </c>
      <c r="O37" t="b">
        <f t="shared" si="8"/>
        <v>0</v>
      </c>
      <c r="P37">
        <f t="shared" si="9"/>
        <v>0</v>
      </c>
      <c r="Q37" t="b">
        <f t="shared" si="10"/>
        <v>1</v>
      </c>
      <c r="R37" t="b">
        <f t="shared" si="11"/>
        <v>0</v>
      </c>
      <c r="S37">
        <f t="shared" si="12"/>
        <v>0</v>
      </c>
      <c r="T37" t="b">
        <f t="shared" si="13"/>
        <v>1</v>
      </c>
      <c r="U37" t="b">
        <f t="shared" si="14"/>
        <v>0</v>
      </c>
      <c r="V37">
        <f t="shared" si="15"/>
        <v>0</v>
      </c>
      <c r="W37" t="b">
        <f t="shared" si="16"/>
        <v>1</v>
      </c>
      <c r="X37" t="b">
        <f t="shared" si="17"/>
        <v>0</v>
      </c>
      <c r="Y37">
        <f t="shared" si="18"/>
        <v>0</v>
      </c>
      <c r="Z37" t="b">
        <f t="shared" si="19"/>
        <v>1</v>
      </c>
      <c r="AA37" t="b">
        <f t="shared" si="20"/>
        <v>0</v>
      </c>
      <c r="AB37">
        <f t="shared" si="21"/>
        <v>0</v>
      </c>
      <c r="AC37" t="b">
        <f t="shared" si="22"/>
        <v>1</v>
      </c>
      <c r="AD37" t="b">
        <f t="shared" si="23"/>
        <v>0</v>
      </c>
      <c r="AE37">
        <f t="shared" si="24"/>
        <v>0</v>
      </c>
      <c r="AF37" t="b">
        <f t="shared" si="25"/>
        <v>1</v>
      </c>
      <c r="AG37" t="b">
        <f t="shared" si="26"/>
        <v>0</v>
      </c>
      <c r="AH37">
        <f t="shared" si="27"/>
        <v>0</v>
      </c>
      <c r="AI37" t="b">
        <f t="shared" si="28"/>
        <v>1</v>
      </c>
      <c r="AJ37" t="b">
        <f t="shared" si="29"/>
        <v>0</v>
      </c>
      <c r="AK37">
        <f t="shared" si="30"/>
        <v>0</v>
      </c>
      <c r="AL37" t="b">
        <f t="shared" si="31"/>
        <v>1</v>
      </c>
      <c r="AM37" t="b">
        <f t="shared" si="32"/>
        <v>0</v>
      </c>
      <c r="AN37">
        <f t="shared" si="33"/>
        <v>0</v>
      </c>
      <c r="AO37">
        <f t="shared" si="34"/>
        <v>2</v>
      </c>
      <c r="AP37" t="str" cm="1">
        <f t="array" aca="1" ref="AP37" ca="1">INDIRECT("A"&amp;AO37)</f>
        <v>Schüler III m</v>
      </c>
      <c r="AQ37" t="str" cm="1">
        <f t="array" aca="1" ref="AQ37" ca="1">INDIRECT("E"&amp;AO37)</f>
        <v>Schüler III m</v>
      </c>
    </row>
    <row r="38" spans="7:43" hidden="1" x14ac:dyDescent="0.25">
      <c r="G38">
        <f t="shared" si="0"/>
        <v>2016</v>
      </c>
      <c r="H38" t="b">
        <f t="shared" si="1"/>
        <v>1</v>
      </c>
      <c r="I38" t="b">
        <f t="shared" si="2"/>
        <v>1</v>
      </c>
      <c r="J38">
        <f t="shared" si="3"/>
        <v>2</v>
      </c>
      <c r="K38" t="b">
        <f t="shared" si="4"/>
        <v>1</v>
      </c>
      <c r="L38" t="b">
        <f t="shared" si="5"/>
        <v>0</v>
      </c>
      <c r="M38">
        <f t="shared" si="6"/>
        <v>0</v>
      </c>
      <c r="N38" t="b">
        <f t="shared" si="7"/>
        <v>1</v>
      </c>
      <c r="O38" t="b">
        <f t="shared" si="8"/>
        <v>0</v>
      </c>
      <c r="P38">
        <f t="shared" si="9"/>
        <v>0</v>
      </c>
      <c r="Q38" t="b">
        <f t="shared" si="10"/>
        <v>1</v>
      </c>
      <c r="R38" t="b">
        <f t="shared" si="11"/>
        <v>0</v>
      </c>
      <c r="S38">
        <f t="shared" si="12"/>
        <v>0</v>
      </c>
      <c r="T38" t="b">
        <f t="shared" si="13"/>
        <v>1</v>
      </c>
      <c r="U38" t="b">
        <f t="shared" si="14"/>
        <v>0</v>
      </c>
      <c r="V38">
        <f t="shared" si="15"/>
        <v>0</v>
      </c>
      <c r="W38" t="b">
        <f t="shared" si="16"/>
        <v>1</v>
      </c>
      <c r="X38" t="b">
        <f t="shared" si="17"/>
        <v>0</v>
      </c>
      <c r="Y38">
        <f t="shared" si="18"/>
        <v>0</v>
      </c>
      <c r="Z38" t="b">
        <f t="shared" si="19"/>
        <v>1</v>
      </c>
      <c r="AA38" t="b">
        <f t="shared" si="20"/>
        <v>0</v>
      </c>
      <c r="AB38">
        <f t="shared" si="21"/>
        <v>0</v>
      </c>
      <c r="AC38" t="b">
        <f t="shared" si="22"/>
        <v>1</v>
      </c>
      <c r="AD38" t="b">
        <f t="shared" si="23"/>
        <v>0</v>
      </c>
      <c r="AE38">
        <f t="shared" si="24"/>
        <v>0</v>
      </c>
      <c r="AF38" t="b">
        <f t="shared" si="25"/>
        <v>1</v>
      </c>
      <c r="AG38" t="b">
        <f t="shared" si="26"/>
        <v>0</v>
      </c>
      <c r="AH38">
        <f t="shared" si="27"/>
        <v>0</v>
      </c>
      <c r="AI38" t="b">
        <f t="shared" si="28"/>
        <v>1</v>
      </c>
      <c r="AJ38" t="b">
        <f t="shared" si="29"/>
        <v>0</v>
      </c>
      <c r="AK38">
        <f t="shared" si="30"/>
        <v>0</v>
      </c>
      <c r="AL38" t="b">
        <f t="shared" si="31"/>
        <v>1</v>
      </c>
      <c r="AM38" t="b">
        <f t="shared" si="32"/>
        <v>0</v>
      </c>
      <c r="AN38">
        <f t="shared" si="33"/>
        <v>0</v>
      </c>
      <c r="AO38">
        <f t="shared" si="34"/>
        <v>2</v>
      </c>
      <c r="AP38" t="str" cm="1">
        <f t="array" aca="1" ref="AP38" ca="1">INDIRECT("A"&amp;AO38)</f>
        <v>Schüler III m</v>
      </c>
      <c r="AQ38" t="str" cm="1">
        <f t="array" aca="1" ref="AQ38" ca="1">INDIRECT("E"&amp;AO38)</f>
        <v>Schüler III m</v>
      </c>
    </row>
    <row r="39" spans="7:43" hidden="1" x14ac:dyDescent="0.25">
      <c r="G39">
        <f t="shared" si="0"/>
        <v>2015</v>
      </c>
      <c r="H39" t="b">
        <f t="shared" si="1"/>
        <v>1</v>
      </c>
      <c r="I39" t="b">
        <f t="shared" si="2"/>
        <v>1</v>
      </c>
      <c r="J39">
        <f t="shared" si="3"/>
        <v>2</v>
      </c>
      <c r="K39" t="b">
        <f t="shared" si="4"/>
        <v>1</v>
      </c>
      <c r="L39" t="b">
        <f t="shared" si="5"/>
        <v>0</v>
      </c>
      <c r="M39">
        <f t="shared" si="6"/>
        <v>0</v>
      </c>
      <c r="N39" t="b">
        <f t="shared" si="7"/>
        <v>1</v>
      </c>
      <c r="O39" t="b">
        <f t="shared" si="8"/>
        <v>0</v>
      </c>
      <c r="P39">
        <f t="shared" si="9"/>
        <v>0</v>
      </c>
      <c r="Q39" t="b">
        <f t="shared" si="10"/>
        <v>1</v>
      </c>
      <c r="R39" t="b">
        <f t="shared" si="11"/>
        <v>0</v>
      </c>
      <c r="S39">
        <f t="shared" si="12"/>
        <v>0</v>
      </c>
      <c r="T39" t="b">
        <f t="shared" si="13"/>
        <v>1</v>
      </c>
      <c r="U39" t="b">
        <f t="shared" si="14"/>
        <v>0</v>
      </c>
      <c r="V39">
        <f t="shared" si="15"/>
        <v>0</v>
      </c>
      <c r="W39" t="b">
        <f t="shared" si="16"/>
        <v>1</v>
      </c>
      <c r="X39" t="b">
        <f t="shared" si="17"/>
        <v>0</v>
      </c>
      <c r="Y39">
        <f t="shared" si="18"/>
        <v>0</v>
      </c>
      <c r="Z39" t="b">
        <f t="shared" si="19"/>
        <v>1</v>
      </c>
      <c r="AA39" t="b">
        <f t="shared" si="20"/>
        <v>0</v>
      </c>
      <c r="AB39">
        <f t="shared" si="21"/>
        <v>0</v>
      </c>
      <c r="AC39" t="b">
        <f t="shared" si="22"/>
        <v>1</v>
      </c>
      <c r="AD39" t="b">
        <f t="shared" si="23"/>
        <v>0</v>
      </c>
      <c r="AE39">
        <f t="shared" si="24"/>
        <v>0</v>
      </c>
      <c r="AF39" t="b">
        <f t="shared" si="25"/>
        <v>1</v>
      </c>
      <c r="AG39" t="b">
        <f t="shared" si="26"/>
        <v>0</v>
      </c>
      <c r="AH39">
        <f t="shared" si="27"/>
        <v>0</v>
      </c>
      <c r="AI39" t="b">
        <f t="shared" si="28"/>
        <v>1</v>
      </c>
      <c r="AJ39" t="b">
        <f t="shared" si="29"/>
        <v>0</v>
      </c>
      <c r="AK39">
        <f t="shared" si="30"/>
        <v>0</v>
      </c>
      <c r="AL39" t="b">
        <f t="shared" si="31"/>
        <v>1</v>
      </c>
      <c r="AM39" t="b">
        <f t="shared" si="32"/>
        <v>0</v>
      </c>
      <c r="AN39">
        <f t="shared" si="33"/>
        <v>0</v>
      </c>
      <c r="AO39">
        <f t="shared" si="34"/>
        <v>2</v>
      </c>
      <c r="AP39" t="str" cm="1">
        <f t="array" aca="1" ref="AP39" ca="1">INDIRECT("A"&amp;AO39)</f>
        <v>Schüler III m</v>
      </c>
      <c r="AQ39" t="str" cm="1">
        <f t="array" aca="1" ref="AQ39" ca="1">INDIRECT("E"&amp;AO39)</f>
        <v>Schüler III m</v>
      </c>
    </row>
    <row r="40" spans="7:43" hidden="1" x14ac:dyDescent="0.25">
      <c r="G40">
        <f t="shared" si="0"/>
        <v>2014</v>
      </c>
      <c r="H40" t="b">
        <f t="shared" si="1"/>
        <v>0</v>
      </c>
      <c r="I40" t="b">
        <f t="shared" si="2"/>
        <v>1</v>
      </c>
      <c r="J40">
        <f t="shared" si="3"/>
        <v>0</v>
      </c>
      <c r="K40" t="b">
        <f t="shared" si="4"/>
        <v>1</v>
      </c>
      <c r="L40" t="b">
        <f t="shared" si="5"/>
        <v>1</v>
      </c>
      <c r="M40">
        <f t="shared" si="6"/>
        <v>4</v>
      </c>
      <c r="N40" t="b">
        <f t="shared" si="7"/>
        <v>1</v>
      </c>
      <c r="O40" t="b">
        <f t="shared" si="8"/>
        <v>0</v>
      </c>
      <c r="P40">
        <f t="shared" si="9"/>
        <v>0</v>
      </c>
      <c r="Q40" t="b">
        <f t="shared" si="10"/>
        <v>1</v>
      </c>
      <c r="R40" t="b">
        <f t="shared" si="11"/>
        <v>0</v>
      </c>
      <c r="S40">
        <f t="shared" si="12"/>
        <v>0</v>
      </c>
      <c r="T40" t="b">
        <f t="shared" si="13"/>
        <v>1</v>
      </c>
      <c r="U40" t="b">
        <f t="shared" si="14"/>
        <v>0</v>
      </c>
      <c r="V40">
        <f t="shared" si="15"/>
        <v>0</v>
      </c>
      <c r="W40" t="b">
        <f t="shared" si="16"/>
        <v>1</v>
      </c>
      <c r="X40" t="b">
        <f t="shared" si="17"/>
        <v>0</v>
      </c>
      <c r="Y40">
        <f t="shared" si="18"/>
        <v>0</v>
      </c>
      <c r="Z40" t="b">
        <f t="shared" si="19"/>
        <v>1</v>
      </c>
      <c r="AA40" t="b">
        <f t="shared" si="20"/>
        <v>0</v>
      </c>
      <c r="AB40">
        <f t="shared" si="21"/>
        <v>0</v>
      </c>
      <c r="AC40" t="b">
        <f t="shared" si="22"/>
        <v>1</v>
      </c>
      <c r="AD40" t="b">
        <f t="shared" si="23"/>
        <v>0</v>
      </c>
      <c r="AE40">
        <f t="shared" si="24"/>
        <v>0</v>
      </c>
      <c r="AF40" t="b">
        <f t="shared" si="25"/>
        <v>1</v>
      </c>
      <c r="AG40" t="b">
        <f t="shared" si="26"/>
        <v>0</v>
      </c>
      <c r="AH40">
        <f t="shared" si="27"/>
        <v>0</v>
      </c>
      <c r="AI40" t="b">
        <f t="shared" si="28"/>
        <v>1</v>
      </c>
      <c r="AJ40" t="b">
        <f t="shared" si="29"/>
        <v>0</v>
      </c>
      <c r="AK40">
        <f t="shared" si="30"/>
        <v>0</v>
      </c>
      <c r="AL40" t="b">
        <f t="shared" si="31"/>
        <v>1</v>
      </c>
      <c r="AM40" t="b">
        <f t="shared" si="32"/>
        <v>0</v>
      </c>
      <c r="AN40">
        <f t="shared" si="33"/>
        <v>0</v>
      </c>
      <c r="AO40">
        <f t="shared" si="34"/>
        <v>4</v>
      </c>
      <c r="AP40" t="str" cm="1">
        <f t="array" aca="1" ref="AP40" ca="1">INDIRECT("A"&amp;AO40)</f>
        <v>Schüler II m</v>
      </c>
      <c r="AQ40" t="str" cm="1">
        <f t="array" aca="1" ref="AQ40" ca="1">INDIRECT("E"&amp;AO40)</f>
        <v>Schüler II m</v>
      </c>
    </row>
    <row r="41" spans="7:43" hidden="1" x14ac:dyDescent="0.25">
      <c r="G41">
        <f t="shared" si="0"/>
        <v>2013</v>
      </c>
      <c r="H41" t="b">
        <f t="shared" si="1"/>
        <v>0</v>
      </c>
      <c r="I41" t="b">
        <f t="shared" si="2"/>
        <v>1</v>
      </c>
      <c r="J41">
        <f t="shared" si="3"/>
        <v>0</v>
      </c>
      <c r="K41" t="b">
        <f t="shared" si="4"/>
        <v>1</v>
      </c>
      <c r="L41" t="b">
        <f t="shared" si="5"/>
        <v>1</v>
      </c>
      <c r="M41">
        <f t="shared" si="6"/>
        <v>4</v>
      </c>
      <c r="N41" t="b">
        <f t="shared" si="7"/>
        <v>1</v>
      </c>
      <c r="O41" t="b">
        <f t="shared" si="8"/>
        <v>0</v>
      </c>
      <c r="P41">
        <f t="shared" si="9"/>
        <v>0</v>
      </c>
      <c r="Q41" t="b">
        <f t="shared" si="10"/>
        <v>1</v>
      </c>
      <c r="R41" t="b">
        <f t="shared" si="11"/>
        <v>0</v>
      </c>
      <c r="S41">
        <f t="shared" si="12"/>
        <v>0</v>
      </c>
      <c r="T41" t="b">
        <f t="shared" si="13"/>
        <v>1</v>
      </c>
      <c r="U41" t="b">
        <f t="shared" si="14"/>
        <v>0</v>
      </c>
      <c r="V41">
        <f t="shared" si="15"/>
        <v>0</v>
      </c>
      <c r="W41" t="b">
        <f t="shared" si="16"/>
        <v>1</v>
      </c>
      <c r="X41" t="b">
        <f t="shared" si="17"/>
        <v>0</v>
      </c>
      <c r="Y41">
        <f t="shared" si="18"/>
        <v>0</v>
      </c>
      <c r="Z41" t="b">
        <f t="shared" si="19"/>
        <v>1</v>
      </c>
      <c r="AA41" t="b">
        <f t="shared" si="20"/>
        <v>0</v>
      </c>
      <c r="AB41">
        <f t="shared" si="21"/>
        <v>0</v>
      </c>
      <c r="AC41" t="b">
        <f t="shared" si="22"/>
        <v>1</v>
      </c>
      <c r="AD41" t="b">
        <f t="shared" si="23"/>
        <v>0</v>
      </c>
      <c r="AE41">
        <f t="shared" si="24"/>
        <v>0</v>
      </c>
      <c r="AF41" t="b">
        <f t="shared" si="25"/>
        <v>1</v>
      </c>
      <c r="AG41" t="b">
        <f t="shared" si="26"/>
        <v>0</v>
      </c>
      <c r="AH41">
        <f t="shared" si="27"/>
        <v>0</v>
      </c>
      <c r="AI41" t="b">
        <f t="shared" si="28"/>
        <v>1</v>
      </c>
      <c r="AJ41" t="b">
        <f t="shared" si="29"/>
        <v>0</v>
      </c>
      <c r="AK41">
        <f t="shared" si="30"/>
        <v>0</v>
      </c>
      <c r="AL41" t="b">
        <f t="shared" si="31"/>
        <v>1</v>
      </c>
      <c r="AM41" t="b">
        <f t="shared" si="32"/>
        <v>0</v>
      </c>
      <c r="AN41">
        <f t="shared" si="33"/>
        <v>0</v>
      </c>
      <c r="AO41">
        <f t="shared" si="34"/>
        <v>4</v>
      </c>
      <c r="AP41" t="str" cm="1">
        <f t="array" aca="1" ref="AP41" ca="1">INDIRECT("A"&amp;AO41)</f>
        <v>Schüler II m</v>
      </c>
      <c r="AQ41" t="str" cm="1">
        <f t="array" aca="1" ref="AQ41" ca="1">INDIRECT("E"&amp;AO41)</f>
        <v>Schüler II m</v>
      </c>
    </row>
    <row r="42" spans="7:43" hidden="1" x14ac:dyDescent="0.25">
      <c r="G42">
        <f t="shared" si="0"/>
        <v>2012</v>
      </c>
      <c r="H42" t="b">
        <f t="shared" si="1"/>
        <v>0</v>
      </c>
      <c r="I42" t="b">
        <f t="shared" si="2"/>
        <v>1</v>
      </c>
      <c r="J42">
        <f t="shared" si="3"/>
        <v>0</v>
      </c>
      <c r="K42" t="b">
        <f t="shared" si="4"/>
        <v>0</v>
      </c>
      <c r="L42" t="b">
        <f t="shared" si="5"/>
        <v>1</v>
      </c>
      <c r="M42">
        <f t="shared" si="6"/>
        <v>0</v>
      </c>
      <c r="N42" t="b">
        <f t="shared" si="7"/>
        <v>1</v>
      </c>
      <c r="O42" t="b">
        <f t="shared" si="8"/>
        <v>1</v>
      </c>
      <c r="P42">
        <f t="shared" si="9"/>
        <v>6</v>
      </c>
      <c r="Q42" t="b">
        <f t="shared" si="10"/>
        <v>1</v>
      </c>
      <c r="R42" t="b">
        <f t="shared" si="11"/>
        <v>0</v>
      </c>
      <c r="S42">
        <f t="shared" si="12"/>
        <v>0</v>
      </c>
      <c r="T42" t="b">
        <f t="shared" si="13"/>
        <v>1</v>
      </c>
      <c r="U42" t="b">
        <f t="shared" si="14"/>
        <v>0</v>
      </c>
      <c r="V42">
        <f t="shared" si="15"/>
        <v>0</v>
      </c>
      <c r="W42" t="b">
        <f t="shared" si="16"/>
        <v>1</v>
      </c>
      <c r="X42" t="b">
        <f t="shared" si="17"/>
        <v>0</v>
      </c>
      <c r="Y42">
        <f t="shared" si="18"/>
        <v>0</v>
      </c>
      <c r="Z42" t="b">
        <f t="shared" si="19"/>
        <v>1</v>
      </c>
      <c r="AA42" t="b">
        <f t="shared" si="20"/>
        <v>0</v>
      </c>
      <c r="AB42">
        <f t="shared" si="21"/>
        <v>0</v>
      </c>
      <c r="AC42" t="b">
        <f t="shared" si="22"/>
        <v>1</v>
      </c>
      <c r="AD42" t="b">
        <f t="shared" si="23"/>
        <v>0</v>
      </c>
      <c r="AE42">
        <f t="shared" si="24"/>
        <v>0</v>
      </c>
      <c r="AF42" t="b">
        <f t="shared" si="25"/>
        <v>1</v>
      </c>
      <c r="AG42" t="b">
        <f t="shared" si="26"/>
        <v>0</v>
      </c>
      <c r="AH42">
        <f t="shared" si="27"/>
        <v>0</v>
      </c>
      <c r="AI42" t="b">
        <f t="shared" si="28"/>
        <v>1</v>
      </c>
      <c r="AJ42" t="b">
        <f t="shared" si="29"/>
        <v>0</v>
      </c>
      <c r="AK42">
        <f t="shared" si="30"/>
        <v>0</v>
      </c>
      <c r="AL42" t="b">
        <f t="shared" si="31"/>
        <v>1</v>
      </c>
      <c r="AM42" t="b">
        <f t="shared" si="32"/>
        <v>0</v>
      </c>
      <c r="AN42">
        <f t="shared" si="33"/>
        <v>0</v>
      </c>
      <c r="AO42">
        <f t="shared" si="34"/>
        <v>6</v>
      </c>
      <c r="AP42" t="str" cm="1">
        <f t="array" aca="1" ref="AP42" ca="1">INDIRECT("A"&amp;AO42)</f>
        <v>Schüler I m</v>
      </c>
      <c r="AQ42" t="str" cm="1">
        <f t="array" aca="1" ref="AQ42" ca="1">INDIRECT("E"&amp;AO42)</f>
        <v>Schüler I m</v>
      </c>
    </row>
    <row r="43" spans="7:43" hidden="1" x14ac:dyDescent="0.25">
      <c r="G43">
        <f t="shared" si="0"/>
        <v>2011</v>
      </c>
      <c r="H43" t="b">
        <f t="shared" si="1"/>
        <v>0</v>
      </c>
      <c r="I43" t="b">
        <f t="shared" si="2"/>
        <v>1</v>
      </c>
      <c r="J43">
        <f t="shared" si="3"/>
        <v>0</v>
      </c>
      <c r="K43" t="b">
        <f t="shared" si="4"/>
        <v>0</v>
      </c>
      <c r="L43" t="b">
        <f t="shared" si="5"/>
        <v>1</v>
      </c>
      <c r="M43">
        <f t="shared" si="6"/>
        <v>0</v>
      </c>
      <c r="N43" t="b">
        <f t="shared" si="7"/>
        <v>1</v>
      </c>
      <c r="O43" t="b">
        <f t="shared" si="8"/>
        <v>1</v>
      </c>
      <c r="P43">
        <f t="shared" si="9"/>
        <v>6</v>
      </c>
      <c r="Q43" t="b">
        <f t="shared" si="10"/>
        <v>1</v>
      </c>
      <c r="R43" t="b">
        <f t="shared" si="11"/>
        <v>0</v>
      </c>
      <c r="S43">
        <f t="shared" si="12"/>
        <v>0</v>
      </c>
      <c r="T43" t="b">
        <f t="shared" si="13"/>
        <v>1</v>
      </c>
      <c r="U43" t="b">
        <f t="shared" si="14"/>
        <v>0</v>
      </c>
      <c r="V43">
        <f t="shared" si="15"/>
        <v>0</v>
      </c>
      <c r="W43" t="b">
        <f t="shared" si="16"/>
        <v>1</v>
      </c>
      <c r="X43" t="b">
        <f t="shared" si="17"/>
        <v>0</v>
      </c>
      <c r="Y43">
        <f t="shared" si="18"/>
        <v>0</v>
      </c>
      <c r="Z43" t="b">
        <f t="shared" si="19"/>
        <v>1</v>
      </c>
      <c r="AA43" t="b">
        <f t="shared" si="20"/>
        <v>0</v>
      </c>
      <c r="AB43">
        <f t="shared" si="21"/>
        <v>0</v>
      </c>
      <c r="AC43" t="b">
        <f t="shared" si="22"/>
        <v>1</v>
      </c>
      <c r="AD43" t="b">
        <f t="shared" si="23"/>
        <v>0</v>
      </c>
      <c r="AE43">
        <f t="shared" si="24"/>
        <v>0</v>
      </c>
      <c r="AF43" t="b">
        <f t="shared" si="25"/>
        <v>1</v>
      </c>
      <c r="AG43" t="b">
        <f t="shared" si="26"/>
        <v>0</v>
      </c>
      <c r="AH43">
        <f t="shared" si="27"/>
        <v>0</v>
      </c>
      <c r="AI43" t="b">
        <f t="shared" si="28"/>
        <v>1</v>
      </c>
      <c r="AJ43" t="b">
        <f t="shared" si="29"/>
        <v>0</v>
      </c>
      <c r="AK43">
        <f t="shared" si="30"/>
        <v>0</v>
      </c>
      <c r="AL43" t="b">
        <f t="shared" si="31"/>
        <v>1</v>
      </c>
      <c r="AM43" t="b">
        <f t="shared" si="32"/>
        <v>0</v>
      </c>
      <c r="AN43">
        <f t="shared" si="33"/>
        <v>0</v>
      </c>
      <c r="AO43">
        <f t="shared" si="34"/>
        <v>6</v>
      </c>
      <c r="AP43" t="str" cm="1">
        <f t="array" aca="1" ref="AP43" ca="1">INDIRECT("A"&amp;AO43)</f>
        <v>Schüler I m</v>
      </c>
      <c r="AQ43" t="str" cm="1">
        <f t="array" aca="1" ref="AQ43" ca="1">INDIRECT("E"&amp;AO43)</f>
        <v>Schüler I m</v>
      </c>
    </row>
    <row r="44" spans="7:43" hidden="1" x14ac:dyDescent="0.25">
      <c r="G44">
        <f t="shared" si="0"/>
        <v>2010</v>
      </c>
      <c r="H44" t="b">
        <f t="shared" si="1"/>
        <v>0</v>
      </c>
      <c r="I44" t="b">
        <f t="shared" si="2"/>
        <v>1</v>
      </c>
      <c r="J44">
        <f t="shared" si="3"/>
        <v>0</v>
      </c>
      <c r="K44" t="b">
        <f t="shared" si="4"/>
        <v>0</v>
      </c>
      <c r="L44" t="b">
        <f t="shared" si="5"/>
        <v>1</v>
      </c>
      <c r="M44">
        <f t="shared" si="6"/>
        <v>0</v>
      </c>
      <c r="N44" t="b">
        <f t="shared" si="7"/>
        <v>0</v>
      </c>
      <c r="O44" t="b">
        <f t="shared" si="8"/>
        <v>1</v>
      </c>
      <c r="P44">
        <f t="shared" si="9"/>
        <v>0</v>
      </c>
      <c r="Q44" t="b">
        <f t="shared" si="10"/>
        <v>1</v>
      </c>
      <c r="R44" t="b">
        <f t="shared" si="11"/>
        <v>1</v>
      </c>
      <c r="S44">
        <f t="shared" si="12"/>
        <v>8</v>
      </c>
      <c r="T44" t="b">
        <f t="shared" si="13"/>
        <v>1</v>
      </c>
      <c r="U44" t="b">
        <f t="shared" si="14"/>
        <v>0</v>
      </c>
      <c r="V44">
        <f t="shared" si="15"/>
        <v>0</v>
      </c>
      <c r="W44" t="b">
        <f t="shared" si="16"/>
        <v>1</v>
      </c>
      <c r="X44" t="b">
        <f t="shared" si="17"/>
        <v>0</v>
      </c>
      <c r="Y44">
        <f t="shared" si="18"/>
        <v>0</v>
      </c>
      <c r="Z44" t="b">
        <f t="shared" si="19"/>
        <v>1</v>
      </c>
      <c r="AA44" t="b">
        <f t="shared" si="20"/>
        <v>0</v>
      </c>
      <c r="AB44">
        <f t="shared" si="21"/>
        <v>0</v>
      </c>
      <c r="AC44" t="b">
        <f t="shared" si="22"/>
        <v>1</v>
      </c>
      <c r="AD44" t="b">
        <f t="shared" si="23"/>
        <v>0</v>
      </c>
      <c r="AE44">
        <f t="shared" si="24"/>
        <v>0</v>
      </c>
      <c r="AF44" t="b">
        <f t="shared" si="25"/>
        <v>1</v>
      </c>
      <c r="AG44" t="b">
        <f t="shared" si="26"/>
        <v>0</v>
      </c>
      <c r="AH44">
        <f t="shared" si="27"/>
        <v>0</v>
      </c>
      <c r="AI44" t="b">
        <f t="shared" si="28"/>
        <v>1</v>
      </c>
      <c r="AJ44" t="b">
        <f t="shared" si="29"/>
        <v>0</v>
      </c>
      <c r="AK44">
        <f t="shared" si="30"/>
        <v>0</v>
      </c>
      <c r="AL44" t="b">
        <f t="shared" si="31"/>
        <v>1</v>
      </c>
      <c r="AM44" t="b">
        <f t="shared" si="32"/>
        <v>0</v>
      </c>
      <c r="AN44">
        <f t="shared" si="33"/>
        <v>0</v>
      </c>
      <c r="AO44">
        <f t="shared" si="34"/>
        <v>8</v>
      </c>
      <c r="AP44" t="str" cm="1">
        <f t="array" aca="1" ref="AP44" ca="1">INDIRECT("A"&amp;AO44)</f>
        <v>Jugend m</v>
      </c>
      <c r="AQ44" t="str" cm="1">
        <f t="array" aca="1" ref="AQ44" ca="1">INDIRECT("E"&amp;AO44)</f>
        <v>Jugend m</v>
      </c>
    </row>
    <row r="45" spans="7:43" hidden="1" x14ac:dyDescent="0.25">
      <c r="G45">
        <f t="shared" si="0"/>
        <v>2009</v>
      </c>
      <c r="H45" t="b">
        <f t="shared" si="1"/>
        <v>0</v>
      </c>
      <c r="I45" t="b">
        <f t="shared" si="2"/>
        <v>1</v>
      </c>
      <c r="J45">
        <f t="shared" si="3"/>
        <v>0</v>
      </c>
      <c r="K45" t="b">
        <f t="shared" si="4"/>
        <v>0</v>
      </c>
      <c r="L45" t="b">
        <f t="shared" si="5"/>
        <v>1</v>
      </c>
      <c r="M45">
        <f t="shared" si="6"/>
        <v>0</v>
      </c>
      <c r="N45" t="b">
        <f t="shared" si="7"/>
        <v>0</v>
      </c>
      <c r="O45" t="b">
        <f t="shared" si="8"/>
        <v>1</v>
      </c>
      <c r="P45">
        <f t="shared" si="9"/>
        <v>0</v>
      </c>
      <c r="Q45" t="b">
        <f t="shared" si="10"/>
        <v>1</v>
      </c>
      <c r="R45" t="b">
        <f t="shared" si="11"/>
        <v>1</v>
      </c>
      <c r="S45">
        <f t="shared" si="12"/>
        <v>8</v>
      </c>
      <c r="T45" t="b">
        <f t="shared" si="13"/>
        <v>1</v>
      </c>
      <c r="U45" t="b">
        <f t="shared" si="14"/>
        <v>0</v>
      </c>
      <c r="V45">
        <f t="shared" si="15"/>
        <v>0</v>
      </c>
      <c r="W45" t="b">
        <f t="shared" si="16"/>
        <v>1</v>
      </c>
      <c r="X45" t="b">
        <f t="shared" si="17"/>
        <v>0</v>
      </c>
      <c r="Y45">
        <f t="shared" si="18"/>
        <v>0</v>
      </c>
      <c r="Z45" t="b">
        <f t="shared" si="19"/>
        <v>1</v>
      </c>
      <c r="AA45" t="b">
        <f t="shared" si="20"/>
        <v>0</v>
      </c>
      <c r="AB45">
        <f t="shared" si="21"/>
        <v>0</v>
      </c>
      <c r="AC45" t="b">
        <f t="shared" si="22"/>
        <v>1</v>
      </c>
      <c r="AD45" t="b">
        <f t="shared" si="23"/>
        <v>0</v>
      </c>
      <c r="AE45">
        <f t="shared" si="24"/>
        <v>0</v>
      </c>
      <c r="AF45" t="b">
        <f t="shared" si="25"/>
        <v>1</v>
      </c>
      <c r="AG45" t="b">
        <f t="shared" si="26"/>
        <v>0</v>
      </c>
      <c r="AH45">
        <f t="shared" si="27"/>
        <v>0</v>
      </c>
      <c r="AI45" t="b">
        <f t="shared" si="28"/>
        <v>1</v>
      </c>
      <c r="AJ45" t="b">
        <f t="shared" si="29"/>
        <v>0</v>
      </c>
      <c r="AK45">
        <f t="shared" si="30"/>
        <v>0</v>
      </c>
      <c r="AL45" t="b">
        <f t="shared" si="31"/>
        <v>1</v>
      </c>
      <c r="AM45" t="b">
        <f t="shared" si="32"/>
        <v>0</v>
      </c>
      <c r="AN45">
        <f t="shared" si="33"/>
        <v>0</v>
      </c>
      <c r="AO45">
        <f t="shared" si="34"/>
        <v>8</v>
      </c>
      <c r="AP45" t="str" cm="1">
        <f t="array" aca="1" ref="AP45" ca="1">INDIRECT("A"&amp;AO45)</f>
        <v>Jugend m</v>
      </c>
      <c r="AQ45" t="str" cm="1">
        <f t="array" aca="1" ref="AQ45" ca="1">INDIRECT("E"&amp;AO45)</f>
        <v>Jugend m</v>
      </c>
    </row>
    <row r="46" spans="7:43" hidden="1" x14ac:dyDescent="0.25">
      <c r="G46">
        <f t="shared" si="0"/>
        <v>2008</v>
      </c>
      <c r="H46" t="b">
        <f t="shared" si="1"/>
        <v>0</v>
      </c>
      <c r="I46" t="b">
        <f t="shared" si="2"/>
        <v>1</v>
      </c>
      <c r="J46">
        <f t="shared" si="3"/>
        <v>0</v>
      </c>
      <c r="K46" t="b">
        <f t="shared" si="4"/>
        <v>0</v>
      </c>
      <c r="L46" t="b">
        <f t="shared" si="5"/>
        <v>1</v>
      </c>
      <c r="M46">
        <f t="shared" si="6"/>
        <v>0</v>
      </c>
      <c r="N46" t="b">
        <f t="shared" si="7"/>
        <v>0</v>
      </c>
      <c r="O46" t="b">
        <f t="shared" si="8"/>
        <v>1</v>
      </c>
      <c r="P46">
        <f t="shared" si="9"/>
        <v>0</v>
      </c>
      <c r="Q46" t="b">
        <f t="shared" si="10"/>
        <v>0</v>
      </c>
      <c r="R46" t="b">
        <f t="shared" si="11"/>
        <v>1</v>
      </c>
      <c r="S46">
        <f t="shared" si="12"/>
        <v>0</v>
      </c>
      <c r="T46" t="b">
        <f t="shared" si="13"/>
        <v>1</v>
      </c>
      <c r="U46" t="b">
        <f t="shared" si="14"/>
        <v>1</v>
      </c>
      <c r="V46">
        <f t="shared" si="15"/>
        <v>10</v>
      </c>
      <c r="W46" t="b">
        <f t="shared" si="16"/>
        <v>1</v>
      </c>
      <c r="X46" t="b">
        <f t="shared" si="17"/>
        <v>0</v>
      </c>
      <c r="Y46">
        <f t="shared" si="18"/>
        <v>0</v>
      </c>
      <c r="Z46" t="b">
        <f t="shared" si="19"/>
        <v>1</v>
      </c>
      <c r="AA46" t="b">
        <f t="shared" si="20"/>
        <v>0</v>
      </c>
      <c r="AB46">
        <f t="shared" si="21"/>
        <v>0</v>
      </c>
      <c r="AC46" t="b">
        <f t="shared" si="22"/>
        <v>1</v>
      </c>
      <c r="AD46" t="b">
        <f t="shared" si="23"/>
        <v>0</v>
      </c>
      <c r="AE46">
        <f t="shared" si="24"/>
        <v>0</v>
      </c>
      <c r="AF46" t="b">
        <f t="shared" si="25"/>
        <v>1</v>
      </c>
      <c r="AG46" t="b">
        <f t="shared" si="26"/>
        <v>0</v>
      </c>
      <c r="AH46">
        <f t="shared" si="27"/>
        <v>0</v>
      </c>
      <c r="AI46" t="b">
        <f t="shared" si="28"/>
        <v>1</v>
      </c>
      <c r="AJ46" t="b">
        <f t="shared" si="29"/>
        <v>0</v>
      </c>
      <c r="AK46">
        <f t="shared" si="30"/>
        <v>0</v>
      </c>
      <c r="AL46" t="b">
        <f t="shared" si="31"/>
        <v>1</v>
      </c>
      <c r="AM46" t="b">
        <f t="shared" si="32"/>
        <v>0</v>
      </c>
      <c r="AN46">
        <f t="shared" si="33"/>
        <v>0</v>
      </c>
      <c r="AO46">
        <f t="shared" si="34"/>
        <v>10</v>
      </c>
      <c r="AP46" t="str" cm="1">
        <f t="array" aca="1" ref="AP46" ca="1">INDIRECT("A"&amp;AO46)</f>
        <v>Junioren II m</v>
      </c>
      <c r="AQ46" t="str" cm="1">
        <f t="array" aca="1" ref="AQ46" ca="1">INDIRECT("E"&amp;AO46)</f>
        <v>Junioren II m</v>
      </c>
    </row>
    <row r="47" spans="7:43" hidden="1" x14ac:dyDescent="0.25">
      <c r="G47">
        <f t="shared" si="0"/>
        <v>2007</v>
      </c>
      <c r="H47" t="b">
        <f t="shared" si="1"/>
        <v>0</v>
      </c>
      <c r="I47" t="b">
        <f t="shared" si="2"/>
        <v>1</v>
      </c>
      <c r="J47">
        <f t="shared" si="3"/>
        <v>0</v>
      </c>
      <c r="K47" t="b">
        <f t="shared" si="4"/>
        <v>0</v>
      </c>
      <c r="L47" t="b">
        <f t="shared" si="5"/>
        <v>1</v>
      </c>
      <c r="M47">
        <f t="shared" si="6"/>
        <v>0</v>
      </c>
      <c r="N47" t="b">
        <f t="shared" si="7"/>
        <v>0</v>
      </c>
      <c r="O47" t="b">
        <f t="shared" si="8"/>
        <v>1</v>
      </c>
      <c r="P47">
        <f t="shared" si="9"/>
        <v>0</v>
      </c>
      <c r="Q47" t="b">
        <f t="shared" si="10"/>
        <v>0</v>
      </c>
      <c r="R47" t="b">
        <f t="shared" si="11"/>
        <v>1</v>
      </c>
      <c r="S47">
        <f t="shared" si="12"/>
        <v>0</v>
      </c>
      <c r="T47" t="b">
        <f t="shared" si="13"/>
        <v>1</v>
      </c>
      <c r="U47" t="b">
        <f t="shared" si="14"/>
        <v>1</v>
      </c>
      <c r="V47">
        <f t="shared" si="15"/>
        <v>10</v>
      </c>
      <c r="W47" t="b">
        <f t="shared" si="16"/>
        <v>1</v>
      </c>
      <c r="X47" t="b">
        <f t="shared" si="17"/>
        <v>0</v>
      </c>
      <c r="Y47">
        <f t="shared" si="18"/>
        <v>0</v>
      </c>
      <c r="Z47" t="b">
        <f t="shared" si="19"/>
        <v>1</v>
      </c>
      <c r="AA47" t="b">
        <f t="shared" si="20"/>
        <v>0</v>
      </c>
      <c r="AB47">
        <f t="shared" si="21"/>
        <v>0</v>
      </c>
      <c r="AC47" t="b">
        <f t="shared" si="22"/>
        <v>1</v>
      </c>
      <c r="AD47" t="b">
        <f t="shared" si="23"/>
        <v>0</v>
      </c>
      <c r="AE47">
        <f t="shared" si="24"/>
        <v>0</v>
      </c>
      <c r="AF47" t="b">
        <f t="shared" si="25"/>
        <v>1</v>
      </c>
      <c r="AG47" t="b">
        <f t="shared" si="26"/>
        <v>0</v>
      </c>
      <c r="AH47">
        <f t="shared" si="27"/>
        <v>0</v>
      </c>
      <c r="AI47" t="b">
        <f t="shared" si="28"/>
        <v>1</v>
      </c>
      <c r="AJ47" t="b">
        <f t="shared" si="29"/>
        <v>0</v>
      </c>
      <c r="AK47">
        <f t="shared" si="30"/>
        <v>0</v>
      </c>
      <c r="AL47" t="b">
        <f t="shared" si="31"/>
        <v>1</v>
      </c>
      <c r="AM47" t="b">
        <f t="shared" si="32"/>
        <v>0</v>
      </c>
      <c r="AN47">
        <f t="shared" si="33"/>
        <v>0</v>
      </c>
      <c r="AO47">
        <f t="shared" si="34"/>
        <v>10</v>
      </c>
      <c r="AP47" t="str" cm="1">
        <f t="array" aca="1" ref="AP47" ca="1">INDIRECT("A"&amp;AO47)</f>
        <v>Junioren II m</v>
      </c>
      <c r="AQ47" t="str" cm="1">
        <f t="array" aca="1" ref="AQ47" ca="1">INDIRECT("E"&amp;AO47)</f>
        <v>Junioren II m</v>
      </c>
    </row>
    <row r="48" spans="7:43" hidden="1" x14ac:dyDescent="0.25">
      <c r="G48">
        <f t="shared" si="0"/>
        <v>2006</v>
      </c>
      <c r="H48" t="b">
        <f t="shared" si="1"/>
        <v>0</v>
      </c>
      <c r="I48" t="b">
        <f t="shared" si="2"/>
        <v>1</v>
      </c>
      <c r="J48">
        <f t="shared" si="3"/>
        <v>0</v>
      </c>
      <c r="K48" t="b">
        <f t="shared" si="4"/>
        <v>0</v>
      </c>
      <c r="L48" t="b">
        <f t="shared" si="5"/>
        <v>1</v>
      </c>
      <c r="M48">
        <f t="shared" si="6"/>
        <v>0</v>
      </c>
      <c r="N48" t="b">
        <f t="shared" si="7"/>
        <v>0</v>
      </c>
      <c r="O48" t="b">
        <f t="shared" si="8"/>
        <v>1</v>
      </c>
      <c r="P48">
        <f t="shared" si="9"/>
        <v>0</v>
      </c>
      <c r="Q48" t="b">
        <f t="shared" si="10"/>
        <v>0</v>
      </c>
      <c r="R48" t="b">
        <f t="shared" si="11"/>
        <v>1</v>
      </c>
      <c r="S48">
        <f t="shared" si="12"/>
        <v>0</v>
      </c>
      <c r="T48" t="b">
        <f t="shared" si="13"/>
        <v>0</v>
      </c>
      <c r="U48" t="b">
        <f t="shared" si="14"/>
        <v>1</v>
      </c>
      <c r="V48">
        <f t="shared" si="15"/>
        <v>0</v>
      </c>
      <c r="W48" t="b">
        <f t="shared" si="16"/>
        <v>1</v>
      </c>
      <c r="X48" t="b">
        <f t="shared" si="17"/>
        <v>1</v>
      </c>
      <c r="Y48">
        <f t="shared" si="18"/>
        <v>12</v>
      </c>
      <c r="Z48" t="b">
        <f t="shared" si="19"/>
        <v>1</v>
      </c>
      <c r="AA48" t="b">
        <f t="shared" si="20"/>
        <v>0</v>
      </c>
      <c r="AB48">
        <f t="shared" si="21"/>
        <v>0</v>
      </c>
      <c r="AC48" t="b">
        <f t="shared" si="22"/>
        <v>1</v>
      </c>
      <c r="AD48" t="b">
        <f t="shared" si="23"/>
        <v>0</v>
      </c>
      <c r="AE48">
        <f t="shared" si="24"/>
        <v>0</v>
      </c>
      <c r="AF48" t="b">
        <f t="shared" si="25"/>
        <v>1</v>
      </c>
      <c r="AG48" t="b">
        <f t="shared" si="26"/>
        <v>0</v>
      </c>
      <c r="AH48">
        <f t="shared" si="27"/>
        <v>0</v>
      </c>
      <c r="AI48" t="b">
        <f t="shared" si="28"/>
        <v>1</v>
      </c>
      <c r="AJ48" t="b">
        <f t="shared" si="29"/>
        <v>0</v>
      </c>
      <c r="AK48">
        <f t="shared" si="30"/>
        <v>0</v>
      </c>
      <c r="AL48" t="b">
        <f t="shared" si="31"/>
        <v>1</v>
      </c>
      <c r="AM48" t="b">
        <f t="shared" si="32"/>
        <v>0</v>
      </c>
      <c r="AN48">
        <f t="shared" si="33"/>
        <v>0</v>
      </c>
      <c r="AO48">
        <f t="shared" si="34"/>
        <v>12</v>
      </c>
      <c r="AP48" t="str" cm="1">
        <f t="array" aca="1" ref="AP48" ca="1">INDIRECT("A"&amp;AO48)</f>
        <v>Junioren I m</v>
      </c>
      <c r="AQ48" t="str" cm="1">
        <f t="array" aca="1" ref="AQ48" ca="1">INDIRECT("E"&amp;AO48)</f>
        <v>Junioren I m</v>
      </c>
    </row>
    <row r="49" spans="7:43" hidden="1" x14ac:dyDescent="0.25">
      <c r="G49">
        <f t="shared" si="0"/>
        <v>2005</v>
      </c>
      <c r="H49" t="b">
        <f t="shared" si="1"/>
        <v>0</v>
      </c>
      <c r="I49" t="b">
        <f t="shared" si="2"/>
        <v>1</v>
      </c>
      <c r="J49">
        <f t="shared" si="3"/>
        <v>0</v>
      </c>
      <c r="K49" t="b">
        <f t="shared" si="4"/>
        <v>0</v>
      </c>
      <c r="L49" t="b">
        <f t="shared" si="5"/>
        <v>1</v>
      </c>
      <c r="M49">
        <f t="shared" si="6"/>
        <v>0</v>
      </c>
      <c r="N49" t="b">
        <f t="shared" si="7"/>
        <v>0</v>
      </c>
      <c r="O49" t="b">
        <f t="shared" si="8"/>
        <v>1</v>
      </c>
      <c r="P49">
        <f t="shared" si="9"/>
        <v>0</v>
      </c>
      <c r="Q49" t="b">
        <f t="shared" si="10"/>
        <v>0</v>
      </c>
      <c r="R49" t="b">
        <f t="shared" si="11"/>
        <v>1</v>
      </c>
      <c r="S49">
        <f t="shared" si="12"/>
        <v>0</v>
      </c>
      <c r="T49" t="b">
        <f t="shared" si="13"/>
        <v>0</v>
      </c>
      <c r="U49" t="b">
        <f t="shared" si="14"/>
        <v>1</v>
      </c>
      <c r="V49">
        <f t="shared" si="15"/>
        <v>0</v>
      </c>
      <c r="W49" t="b">
        <f t="shared" si="16"/>
        <v>1</v>
      </c>
      <c r="X49" t="b">
        <f t="shared" si="17"/>
        <v>1</v>
      </c>
      <c r="Y49">
        <f t="shared" si="18"/>
        <v>12</v>
      </c>
      <c r="Z49" t="b">
        <f t="shared" si="19"/>
        <v>1</v>
      </c>
      <c r="AA49" t="b">
        <f t="shared" si="20"/>
        <v>0</v>
      </c>
      <c r="AB49">
        <f t="shared" si="21"/>
        <v>0</v>
      </c>
      <c r="AC49" t="b">
        <f t="shared" si="22"/>
        <v>1</v>
      </c>
      <c r="AD49" t="b">
        <f t="shared" si="23"/>
        <v>0</v>
      </c>
      <c r="AE49">
        <f t="shared" si="24"/>
        <v>0</v>
      </c>
      <c r="AF49" t="b">
        <f t="shared" si="25"/>
        <v>1</v>
      </c>
      <c r="AG49" t="b">
        <f t="shared" si="26"/>
        <v>0</v>
      </c>
      <c r="AH49">
        <f t="shared" si="27"/>
        <v>0</v>
      </c>
      <c r="AI49" t="b">
        <f t="shared" si="28"/>
        <v>1</v>
      </c>
      <c r="AJ49" t="b">
        <f t="shared" si="29"/>
        <v>0</v>
      </c>
      <c r="AK49">
        <f t="shared" si="30"/>
        <v>0</v>
      </c>
      <c r="AL49" t="b">
        <f t="shared" si="31"/>
        <v>1</v>
      </c>
      <c r="AM49" t="b">
        <f t="shared" si="32"/>
        <v>0</v>
      </c>
      <c r="AN49">
        <f t="shared" si="33"/>
        <v>0</v>
      </c>
      <c r="AO49">
        <f t="shared" si="34"/>
        <v>12</v>
      </c>
      <c r="AP49" t="str" cm="1">
        <f t="array" aca="1" ref="AP49" ca="1">INDIRECT("A"&amp;AO49)</f>
        <v>Junioren I m</v>
      </c>
      <c r="AQ49" t="str" cm="1">
        <f t="array" aca="1" ref="AQ49" ca="1">INDIRECT("E"&amp;AO49)</f>
        <v>Junioren I m</v>
      </c>
    </row>
    <row r="50" spans="7:43" hidden="1" x14ac:dyDescent="0.25">
      <c r="G50">
        <f t="shared" si="0"/>
        <v>2004</v>
      </c>
      <c r="H50" t="b">
        <f t="shared" si="1"/>
        <v>0</v>
      </c>
      <c r="I50" t="b">
        <f t="shared" si="2"/>
        <v>1</v>
      </c>
      <c r="J50">
        <f t="shared" si="3"/>
        <v>0</v>
      </c>
      <c r="K50" t="b">
        <f t="shared" si="4"/>
        <v>0</v>
      </c>
      <c r="L50" t="b">
        <f t="shared" si="5"/>
        <v>1</v>
      </c>
      <c r="M50">
        <f t="shared" si="6"/>
        <v>0</v>
      </c>
      <c r="N50" t="b">
        <f t="shared" si="7"/>
        <v>0</v>
      </c>
      <c r="O50" t="b">
        <f t="shared" si="8"/>
        <v>1</v>
      </c>
      <c r="P50">
        <f t="shared" si="9"/>
        <v>0</v>
      </c>
      <c r="Q50" t="b">
        <f t="shared" si="10"/>
        <v>0</v>
      </c>
      <c r="R50" t="b">
        <f t="shared" si="11"/>
        <v>1</v>
      </c>
      <c r="S50">
        <f t="shared" si="12"/>
        <v>0</v>
      </c>
      <c r="T50" t="b">
        <f t="shared" si="13"/>
        <v>0</v>
      </c>
      <c r="U50" t="b">
        <f t="shared" si="14"/>
        <v>1</v>
      </c>
      <c r="V50">
        <f t="shared" si="15"/>
        <v>0</v>
      </c>
      <c r="W50" t="b">
        <f t="shared" si="16"/>
        <v>0</v>
      </c>
      <c r="X50" t="b">
        <f t="shared" si="17"/>
        <v>1</v>
      </c>
      <c r="Y50">
        <f t="shared" si="18"/>
        <v>0</v>
      </c>
      <c r="Z50" t="b">
        <f t="shared" si="19"/>
        <v>1</v>
      </c>
      <c r="AA50" t="b">
        <f t="shared" si="20"/>
        <v>1</v>
      </c>
      <c r="AB50">
        <f t="shared" si="21"/>
        <v>14</v>
      </c>
      <c r="AC50" t="b">
        <f t="shared" si="22"/>
        <v>1</v>
      </c>
      <c r="AD50" t="b">
        <f t="shared" si="23"/>
        <v>0</v>
      </c>
      <c r="AE50">
        <f t="shared" si="24"/>
        <v>0</v>
      </c>
      <c r="AF50" t="b">
        <f t="shared" si="25"/>
        <v>1</v>
      </c>
      <c r="AG50" t="b">
        <f t="shared" si="26"/>
        <v>0</v>
      </c>
      <c r="AH50">
        <f t="shared" si="27"/>
        <v>0</v>
      </c>
      <c r="AI50" t="b">
        <f t="shared" si="28"/>
        <v>1</v>
      </c>
      <c r="AJ50" t="b">
        <f t="shared" si="29"/>
        <v>0</v>
      </c>
      <c r="AK50">
        <f t="shared" si="30"/>
        <v>0</v>
      </c>
      <c r="AL50" t="b">
        <f t="shared" si="31"/>
        <v>1</v>
      </c>
      <c r="AM50" t="b">
        <f t="shared" si="32"/>
        <v>0</v>
      </c>
      <c r="AN50">
        <f t="shared" si="33"/>
        <v>0</v>
      </c>
      <c r="AO50">
        <f t="shared" si="34"/>
        <v>14</v>
      </c>
      <c r="AP50" t="str" cm="1">
        <f t="array" aca="1" ref="AP50" ca="1">INDIRECT("A"&amp;AO50)</f>
        <v>Herren I</v>
      </c>
      <c r="AQ50" t="str" cm="1">
        <f t="array" aca="1" ref="AQ50" ca="1">INDIRECT("E"&amp;AO50)</f>
        <v>Herren I</v>
      </c>
    </row>
    <row r="51" spans="7:43" hidden="1" x14ac:dyDescent="0.25">
      <c r="G51">
        <f t="shared" si="0"/>
        <v>2003</v>
      </c>
      <c r="H51" t="b">
        <f t="shared" si="1"/>
        <v>0</v>
      </c>
      <c r="I51" t="b">
        <f t="shared" si="2"/>
        <v>1</v>
      </c>
      <c r="J51">
        <f t="shared" si="3"/>
        <v>0</v>
      </c>
      <c r="K51" t="b">
        <f t="shared" si="4"/>
        <v>0</v>
      </c>
      <c r="L51" t="b">
        <f t="shared" si="5"/>
        <v>1</v>
      </c>
      <c r="M51">
        <f t="shared" si="6"/>
        <v>0</v>
      </c>
      <c r="N51" t="b">
        <f t="shared" si="7"/>
        <v>0</v>
      </c>
      <c r="O51" t="b">
        <f t="shared" si="8"/>
        <v>1</v>
      </c>
      <c r="P51">
        <f t="shared" si="9"/>
        <v>0</v>
      </c>
      <c r="Q51" t="b">
        <f t="shared" si="10"/>
        <v>0</v>
      </c>
      <c r="R51" t="b">
        <f t="shared" si="11"/>
        <v>1</v>
      </c>
      <c r="S51">
        <f t="shared" si="12"/>
        <v>0</v>
      </c>
      <c r="T51" t="b">
        <f t="shared" si="13"/>
        <v>0</v>
      </c>
      <c r="U51" t="b">
        <f t="shared" si="14"/>
        <v>1</v>
      </c>
      <c r="V51">
        <f t="shared" si="15"/>
        <v>0</v>
      </c>
      <c r="W51" t="b">
        <f t="shared" si="16"/>
        <v>0</v>
      </c>
      <c r="X51" t="b">
        <f t="shared" si="17"/>
        <v>1</v>
      </c>
      <c r="Y51">
        <f t="shared" si="18"/>
        <v>0</v>
      </c>
      <c r="Z51" t="b">
        <f t="shared" si="19"/>
        <v>1</v>
      </c>
      <c r="AA51" t="b">
        <f t="shared" si="20"/>
        <v>1</v>
      </c>
      <c r="AB51">
        <f t="shared" si="21"/>
        <v>14</v>
      </c>
      <c r="AC51" t="b">
        <f t="shared" si="22"/>
        <v>1</v>
      </c>
      <c r="AD51" t="b">
        <f t="shared" si="23"/>
        <v>0</v>
      </c>
      <c r="AE51">
        <f t="shared" si="24"/>
        <v>0</v>
      </c>
      <c r="AF51" t="b">
        <f t="shared" si="25"/>
        <v>1</v>
      </c>
      <c r="AG51" t="b">
        <f t="shared" si="26"/>
        <v>0</v>
      </c>
      <c r="AH51">
        <f t="shared" si="27"/>
        <v>0</v>
      </c>
      <c r="AI51" t="b">
        <f t="shared" si="28"/>
        <v>1</v>
      </c>
      <c r="AJ51" t="b">
        <f t="shared" si="29"/>
        <v>0</v>
      </c>
      <c r="AK51">
        <f t="shared" si="30"/>
        <v>0</v>
      </c>
      <c r="AL51" t="b">
        <f t="shared" si="31"/>
        <v>1</v>
      </c>
      <c r="AM51" t="b">
        <f t="shared" si="32"/>
        <v>0</v>
      </c>
      <c r="AN51">
        <f t="shared" si="33"/>
        <v>0</v>
      </c>
      <c r="AO51">
        <f t="shared" si="34"/>
        <v>14</v>
      </c>
      <c r="AP51" t="str" cm="1">
        <f t="array" aca="1" ref="AP51" ca="1">INDIRECT("A"&amp;AO51)</f>
        <v>Herren I</v>
      </c>
      <c r="AQ51" t="str" cm="1">
        <f t="array" aca="1" ref="AQ51" ca="1">INDIRECT("E"&amp;AO51)</f>
        <v>Herren I</v>
      </c>
    </row>
    <row r="52" spans="7:43" hidden="1" x14ac:dyDescent="0.25">
      <c r="G52">
        <f t="shared" si="0"/>
        <v>2002</v>
      </c>
      <c r="H52" t="b">
        <f t="shared" si="1"/>
        <v>0</v>
      </c>
      <c r="I52" t="b">
        <f t="shared" si="2"/>
        <v>1</v>
      </c>
      <c r="J52">
        <f t="shared" si="3"/>
        <v>0</v>
      </c>
      <c r="K52" t="b">
        <f t="shared" si="4"/>
        <v>0</v>
      </c>
      <c r="L52" t="b">
        <f t="shared" si="5"/>
        <v>1</v>
      </c>
      <c r="M52">
        <f t="shared" si="6"/>
        <v>0</v>
      </c>
      <c r="N52" t="b">
        <f t="shared" si="7"/>
        <v>0</v>
      </c>
      <c r="O52" t="b">
        <f t="shared" si="8"/>
        <v>1</v>
      </c>
      <c r="P52">
        <f t="shared" si="9"/>
        <v>0</v>
      </c>
      <c r="Q52" t="b">
        <f t="shared" si="10"/>
        <v>0</v>
      </c>
      <c r="R52" t="b">
        <f t="shared" si="11"/>
        <v>1</v>
      </c>
      <c r="S52">
        <f t="shared" si="12"/>
        <v>0</v>
      </c>
      <c r="T52" t="b">
        <f t="shared" si="13"/>
        <v>0</v>
      </c>
      <c r="U52" t="b">
        <f t="shared" si="14"/>
        <v>1</v>
      </c>
      <c r="V52">
        <f t="shared" si="15"/>
        <v>0</v>
      </c>
      <c r="W52" t="b">
        <f t="shared" si="16"/>
        <v>0</v>
      </c>
      <c r="X52" t="b">
        <f t="shared" si="17"/>
        <v>1</v>
      </c>
      <c r="Y52">
        <f t="shared" si="18"/>
        <v>0</v>
      </c>
      <c r="Z52" t="b">
        <f t="shared" si="19"/>
        <v>1</v>
      </c>
      <c r="AA52" t="b">
        <f t="shared" si="20"/>
        <v>1</v>
      </c>
      <c r="AB52">
        <f t="shared" si="21"/>
        <v>14</v>
      </c>
      <c r="AC52" t="b">
        <f t="shared" si="22"/>
        <v>1</v>
      </c>
      <c r="AD52" t="b">
        <f t="shared" si="23"/>
        <v>0</v>
      </c>
      <c r="AE52">
        <f t="shared" si="24"/>
        <v>0</v>
      </c>
      <c r="AF52" t="b">
        <f t="shared" si="25"/>
        <v>1</v>
      </c>
      <c r="AG52" t="b">
        <f t="shared" si="26"/>
        <v>0</v>
      </c>
      <c r="AH52">
        <f t="shared" si="27"/>
        <v>0</v>
      </c>
      <c r="AI52" t="b">
        <f t="shared" si="28"/>
        <v>1</v>
      </c>
      <c r="AJ52" t="b">
        <f t="shared" si="29"/>
        <v>0</v>
      </c>
      <c r="AK52">
        <f t="shared" si="30"/>
        <v>0</v>
      </c>
      <c r="AL52" t="b">
        <f t="shared" si="31"/>
        <v>1</v>
      </c>
      <c r="AM52" t="b">
        <f t="shared" si="32"/>
        <v>0</v>
      </c>
      <c r="AN52">
        <f t="shared" si="33"/>
        <v>0</v>
      </c>
      <c r="AO52">
        <f t="shared" si="34"/>
        <v>14</v>
      </c>
      <c r="AP52" t="str" cm="1">
        <f t="array" aca="1" ref="AP52" ca="1">INDIRECT("A"&amp;AO52)</f>
        <v>Herren I</v>
      </c>
      <c r="AQ52" t="str" cm="1">
        <f t="array" aca="1" ref="AQ52" ca="1">INDIRECT("E"&amp;AO52)</f>
        <v>Herren I</v>
      </c>
    </row>
    <row r="53" spans="7:43" hidden="1" x14ac:dyDescent="0.25">
      <c r="G53">
        <f t="shared" si="0"/>
        <v>2001</v>
      </c>
      <c r="H53" t="b">
        <f t="shared" si="1"/>
        <v>0</v>
      </c>
      <c r="I53" t="b">
        <f t="shared" si="2"/>
        <v>1</v>
      </c>
      <c r="J53">
        <f t="shared" si="3"/>
        <v>0</v>
      </c>
      <c r="K53" t="b">
        <f t="shared" si="4"/>
        <v>0</v>
      </c>
      <c r="L53" t="b">
        <f t="shared" si="5"/>
        <v>1</v>
      </c>
      <c r="M53">
        <f t="shared" si="6"/>
        <v>0</v>
      </c>
      <c r="N53" t="b">
        <f t="shared" si="7"/>
        <v>0</v>
      </c>
      <c r="O53" t="b">
        <f t="shared" si="8"/>
        <v>1</v>
      </c>
      <c r="P53">
        <f t="shared" si="9"/>
        <v>0</v>
      </c>
      <c r="Q53" t="b">
        <f t="shared" si="10"/>
        <v>0</v>
      </c>
      <c r="R53" t="b">
        <f t="shared" si="11"/>
        <v>1</v>
      </c>
      <c r="S53">
        <f t="shared" si="12"/>
        <v>0</v>
      </c>
      <c r="T53" t="b">
        <f t="shared" si="13"/>
        <v>0</v>
      </c>
      <c r="U53" t="b">
        <f t="shared" si="14"/>
        <v>1</v>
      </c>
      <c r="V53">
        <f t="shared" si="15"/>
        <v>0</v>
      </c>
      <c r="W53" t="b">
        <f t="shared" si="16"/>
        <v>0</v>
      </c>
      <c r="X53" t="b">
        <f t="shared" si="17"/>
        <v>1</v>
      </c>
      <c r="Y53">
        <f t="shared" si="18"/>
        <v>0</v>
      </c>
      <c r="Z53" t="b">
        <f t="shared" si="19"/>
        <v>1</v>
      </c>
      <c r="AA53" t="b">
        <f t="shared" si="20"/>
        <v>1</v>
      </c>
      <c r="AB53">
        <f t="shared" si="21"/>
        <v>14</v>
      </c>
      <c r="AC53" t="b">
        <f t="shared" si="22"/>
        <v>1</v>
      </c>
      <c r="AD53" t="b">
        <f t="shared" si="23"/>
        <v>0</v>
      </c>
      <c r="AE53">
        <f t="shared" si="24"/>
        <v>0</v>
      </c>
      <c r="AF53" t="b">
        <f t="shared" si="25"/>
        <v>1</v>
      </c>
      <c r="AG53" t="b">
        <f t="shared" si="26"/>
        <v>0</v>
      </c>
      <c r="AH53">
        <f t="shared" si="27"/>
        <v>0</v>
      </c>
      <c r="AI53" t="b">
        <f t="shared" si="28"/>
        <v>1</v>
      </c>
      <c r="AJ53" t="b">
        <f t="shared" si="29"/>
        <v>0</v>
      </c>
      <c r="AK53">
        <f t="shared" si="30"/>
        <v>0</v>
      </c>
      <c r="AL53" t="b">
        <f t="shared" si="31"/>
        <v>1</v>
      </c>
      <c r="AM53" t="b">
        <f t="shared" si="32"/>
        <v>0</v>
      </c>
      <c r="AN53">
        <f t="shared" si="33"/>
        <v>0</v>
      </c>
      <c r="AO53">
        <f t="shared" si="34"/>
        <v>14</v>
      </c>
      <c r="AP53" t="str" cm="1">
        <f t="array" aca="1" ref="AP53" ca="1">INDIRECT("A"&amp;AO53)</f>
        <v>Herren I</v>
      </c>
      <c r="AQ53" t="str" cm="1">
        <f t="array" aca="1" ref="AQ53" ca="1">INDIRECT("E"&amp;AO53)</f>
        <v>Herren I</v>
      </c>
    </row>
    <row r="54" spans="7:43" hidden="1" x14ac:dyDescent="0.25">
      <c r="G54">
        <f t="shared" si="0"/>
        <v>2000</v>
      </c>
      <c r="H54" t="b">
        <f t="shared" si="1"/>
        <v>0</v>
      </c>
      <c r="I54" t="b">
        <f t="shared" si="2"/>
        <v>1</v>
      </c>
      <c r="J54">
        <f t="shared" si="3"/>
        <v>0</v>
      </c>
      <c r="K54" t="b">
        <f t="shared" si="4"/>
        <v>0</v>
      </c>
      <c r="L54" t="b">
        <f t="shared" si="5"/>
        <v>1</v>
      </c>
      <c r="M54">
        <f t="shared" si="6"/>
        <v>0</v>
      </c>
      <c r="N54" t="b">
        <f t="shared" si="7"/>
        <v>0</v>
      </c>
      <c r="O54" t="b">
        <f t="shared" si="8"/>
        <v>1</v>
      </c>
      <c r="P54">
        <f t="shared" si="9"/>
        <v>0</v>
      </c>
      <c r="Q54" t="b">
        <f t="shared" si="10"/>
        <v>0</v>
      </c>
      <c r="R54" t="b">
        <f t="shared" si="11"/>
        <v>1</v>
      </c>
      <c r="S54">
        <f t="shared" si="12"/>
        <v>0</v>
      </c>
      <c r="T54" t="b">
        <f t="shared" si="13"/>
        <v>0</v>
      </c>
      <c r="U54" t="b">
        <f t="shared" si="14"/>
        <v>1</v>
      </c>
      <c r="V54">
        <f t="shared" si="15"/>
        <v>0</v>
      </c>
      <c r="W54" t="b">
        <f t="shared" si="16"/>
        <v>0</v>
      </c>
      <c r="X54" t="b">
        <f t="shared" si="17"/>
        <v>1</v>
      </c>
      <c r="Y54">
        <f t="shared" si="18"/>
        <v>0</v>
      </c>
      <c r="Z54" t="b">
        <f t="shared" si="19"/>
        <v>1</v>
      </c>
      <c r="AA54" t="b">
        <f t="shared" si="20"/>
        <v>1</v>
      </c>
      <c r="AB54">
        <f t="shared" si="21"/>
        <v>14</v>
      </c>
      <c r="AC54" t="b">
        <f t="shared" si="22"/>
        <v>1</v>
      </c>
      <c r="AD54" t="b">
        <f t="shared" si="23"/>
        <v>0</v>
      </c>
      <c r="AE54">
        <f t="shared" si="24"/>
        <v>0</v>
      </c>
      <c r="AF54" t="b">
        <f t="shared" si="25"/>
        <v>1</v>
      </c>
      <c r="AG54" t="b">
        <f t="shared" si="26"/>
        <v>0</v>
      </c>
      <c r="AH54">
        <f t="shared" si="27"/>
        <v>0</v>
      </c>
      <c r="AI54" t="b">
        <f t="shared" si="28"/>
        <v>1</v>
      </c>
      <c r="AJ54" t="b">
        <f t="shared" si="29"/>
        <v>0</v>
      </c>
      <c r="AK54">
        <f t="shared" si="30"/>
        <v>0</v>
      </c>
      <c r="AL54" t="b">
        <f t="shared" si="31"/>
        <v>1</v>
      </c>
      <c r="AM54" t="b">
        <f t="shared" si="32"/>
        <v>0</v>
      </c>
      <c r="AN54">
        <f t="shared" si="33"/>
        <v>0</v>
      </c>
      <c r="AO54">
        <f t="shared" si="34"/>
        <v>14</v>
      </c>
      <c r="AP54" t="str" cm="1">
        <f t="array" aca="1" ref="AP54" ca="1">INDIRECT("A"&amp;AO54)</f>
        <v>Herren I</v>
      </c>
      <c r="AQ54" t="str" cm="1">
        <f t="array" aca="1" ref="AQ54" ca="1">INDIRECT("E"&amp;AO54)</f>
        <v>Herren I</v>
      </c>
    </row>
    <row r="55" spans="7:43" hidden="1" x14ac:dyDescent="0.25">
      <c r="G55">
        <f t="shared" si="0"/>
        <v>1999</v>
      </c>
      <c r="H55" t="b">
        <f t="shared" si="1"/>
        <v>0</v>
      </c>
      <c r="I55" t="b">
        <f t="shared" si="2"/>
        <v>1</v>
      </c>
      <c r="J55">
        <f t="shared" si="3"/>
        <v>0</v>
      </c>
      <c r="K55" t="b">
        <f t="shared" si="4"/>
        <v>0</v>
      </c>
      <c r="L55" t="b">
        <f t="shared" si="5"/>
        <v>1</v>
      </c>
      <c r="M55">
        <f t="shared" si="6"/>
        <v>0</v>
      </c>
      <c r="N55" t="b">
        <f t="shared" si="7"/>
        <v>0</v>
      </c>
      <c r="O55" t="b">
        <f t="shared" si="8"/>
        <v>1</v>
      </c>
      <c r="P55">
        <f t="shared" si="9"/>
        <v>0</v>
      </c>
      <c r="Q55" t="b">
        <f t="shared" si="10"/>
        <v>0</v>
      </c>
      <c r="R55" t="b">
        <f t="shared" si="11"/>
        <v>1</v>
      </c>
      <c r="S55">
        <f t="shared" si="12"/>
        <v>0</v>
      </c>
      <c r="T55" t="b">
        <f t="shared" si="13"/>
        <v>0</v>
      </c>
      <c r="U55" t="b">
        <f t="shared" si="14"/>
        <v>1</v>
      </c>
      <c r="V55">
        <f t="shared" si="15"/>
        <v>0</v>
      </c>
      <c r="W55" t="b">
        <f t="shared" si="16"/>
        <v>0</v>
      </c>
      <c r="X55" t="b">
        <f t="shared" si="17"/>
        <v>1</v>
      </c>
      <c r="Y55">
        <f t="shared" si="18"/>
        <v>0</v>
      </c>
      <c r="Z55" t="b">
        <f t="shared" si="19"/>
        <v>1</v>
      </c>
      <c r="AA55" t="b">
        <f t="shared" si="20"/>
        <v>1</v>
      </c>
      <c r="AB55">
        <f t="shared" si="21"/>
        <v>14</v>
      </c>
      <c r="AC55" t="b">
        <f t="shared" si="22"/>
        <v>1</v>
      </c>
      <c r="AD55" t="b">
        <f t="shared" si="23"/>
        <v>0</v>
      </c>
      <c r="AE55">
        <f t="shared" si="24"/>
        <v>0</v>
      </c>
      <c r="AF55" t="b">
        <f t="shared" si="25"/>
        <v>1</v>
      </c>
      <c r="AG55" t="b">
        <f t="shared" si="26"/>
        <v>0</v>
      </c>
      <c r="AH55">
        <f t="shared" si="27"/>
        <v>0</v>
      </c>
      <c r="AI55" t="b">
        <f t="shared" si="28"/>
        <v>1</v>
      </c>
      <c r="AJ55" t="b">
        <f t="shared" si="29"/>
        <v>0</v>
      </c>
      <c r="AK55">
        <f t="shared" si="30"/>
        <v>0</v>
      </c>
      <c r="AL55" t="b">
        <f t="shared" si="31"/>
        <v>1</v>
      </c>
      <c r="AM55" t="b">
        <f t="shared" si="32"/>
        <v>0</v>
      </c>
      <c r="AN55">
        <f t="shared" si="33"/>
        <v>0</v>
      </c>
      <c r="AO55">
        <f t="shared" si="34"/>
        <v>14</v>
      </c>
      <c r="AP55" t="str" cm="1">
        <f t="array" aca="1" ref="AP55" ca="1">INDIRECT("A"&amp;AO55)</f>
        <v>Herren I</v>
      </c>
      <c r="AQ55" t="str" cm="1">
        <f t="array" aca="1" ref="AQ55" ca="1">INDIRECT("E"&amp;AO55)</f>
        <v>Herren I</v>
      </c>
    </row>
    <row r="56" spans="7:43" hidden="1" x14ac:dyDescent="0.25">
      <c r="G56">
        <f t="shared" si="0"/>
        <v>1998</v>
      </c>
      <c r="H56" t="b">
        <f t="shared" si="1"/>
        <v>0</v>
      </c>
      <c r="I56" t="b">
        <f t="shared" si="2"/>
        <v>1</v>
      </c>
      <c r="J56">
        <f t="shared" si="3"/>
        <v>0</v>
      </c>
      <c r="K56" t="b">
        <f t="shared" si="4"/>
        <v>0</v>
      </c>
      <c r="L56" t="b">
        <f t="shared" si="5"/>
        <v>1</v>
      </c>
      <c r="M56">
        <f t="shared" si="6"/>
        <v>0</v>
      </c>
      <c r="N56" t="b">
        <f t="shared" si="7"/>
        <v>0</v>
      </c>
      <c r="O56" t="b">
        <f t="shared" si="8"/>
        <v>1</v>
      </c>
      <c r="P56">
        <f t="shared" si="9"/>
        <v>0</v>
      </c>
      <c r="Q56" t="b">
        <f t="shared" si="10"/>
        <v>0</v>
      </c>
      <c r="R56" t="b">
        <f t="shared" si="11"/>
        <v>1</v>
      </c>
      <c r="S56">
        <f t="shared" si="12"/>
        <v>0</v>
      </c>
      <c r="T56" t="b">
        <f t="shared" si="13"/>
        <v>0</v>
      </c>
      <c r="U56" t="b">
        <f t="shared" si="14"/>
        <v>1</v>
      </c>
      <c r="V56">
        <f t="shared" si="15"/>
        <v>0</v>
      </c>
      <c r="W56" t="b">
        <f t="shared" si="16"/>
        <v>0</v>
      </c>
      <c r="X56" t="b">
        <f t="shared" si="17"/>
        <v>1</v>
      </c>
      <c r="Y56">
        <f t="shared" si="18"/>
        <v>0</v>
      </c>
      <c r="Z56" t="b">
        <f t="shared" si="19"/>
        <v>1</v>
      </c>
      <c r="AA56" t="b">
        <f t="shared" si="20"/>
        <v>1</v>
      </c>
      <c r="AB56">
        <f t="shared" si="21"/>
        <v>14</v>
      </c>
      <c r="AC56" t="b">
        <f t="shared" si="22"/>
        <v>1</v>
      </c>
      <c r="AD56" t="b">
        <f t="shared" si="23"/>
        <v>0</v>
      </c>
      <c r="AE56">
        <f t="shared" si="24"/>
        <v>0</v>
      </c>
      <c r="AF56" t="b">
        <f t="shared" si="25"/>
        <v>1</v>
      </c>
      <c r="AG56" t="b">
        <f t="shared" si="26"/>
        <v>0</v>
      </c>
      <c r="AH56">
        <f t="shared" si="27"/>
        <v>0</v>
      </c>
      <c r="AI56" t="b">
        <f t="shared" si="28"/>
        <v>1</v>
      </c>
      <c r="AJ56" t="b">
        <f t="shared" si="29"/>
        <v>0</v>
      </c>
      <c r="AK56">
        <f t="shared" si="30"/>
        <v>0</v>
      </c>
      <c r="AL56" t="b">
        <f t="shared" si="31"/>
        <v>1</v>
      </c>
      <c r="AM56" t="b">
        <f t="shared" si="32"/>
        <v>0</v>
      </c>
      <c r="AN56">
        <f t="shared" si="33"/>
        <v>0</v>
      </c>
      <c r="AO56">
        <f t="shared" si="34"/>
        <v>14</v>
      </c>
      <c r="AP56" t="str" cm="1">
        <f t="array" aca="1" ref="AP56" ca="1">INDIRECT("A"&amp;AO56)</f>
        <v>Herren I</v>
      </c>
      <c r="AQ56" t="str" cm="1">
        <f t="array" aca="1" ref="AQ56" ca="1">INDIRECT("E"&amp;AO56)</f>
        <v>Herren I</v>
      </c>
    </row>
    <row r="57" spans="7:43" hidden="1" x14ac:dyDescent="0.25">
      <c r="G57">
        <f t="shared" si="0"/>
        <v>1997</v>
      </c>
      <c r="H57" t="b">
        <f t="shared" si="1"/>
        <v>0</v>
      </c>
      <c r="I57" t="b">
        <f t="shared" si="2"/>
        <v>1</v>
      </c>
      <c r="J57">
        <f t="shared" si="3"/>
        <v>0</v>
      </c>
      <c r="K57" t="b">
        <f t="shared" si="4"/>
        <v>0</v>
      </c>
      <c r="L57" t="b">
        <f t="shared" si="5"/>
        <v>1</v>
      </c>
      <c r="M57">
        <f t="shared" si="6"/>
        <v>0</v>
      </c>
      <c r="N57" t="b">
        <f t="shared" si="7"/>
        <v>0</v>
      </c>
      <c r="O57" t="b">
        <f t="shared" si="8"/>
        <v>1</v>
      </c>
      <c r="P57">
        <f t="shared" si="9"/>
        <v>0</v>
      </c>
      <c r="Q57" t="b">
        <f t="shared" si="10"/>
        <v>0</v>
      </c>
      <c r="R57" t="b">
        <f t="shared" si="11"/>
        <v>1</v>
      </c>
      <c r="S57">
        <f t="shared" si="12"/>
        <v>0</v>
      </c>
      <c r="T57" t="b">
        <f t="shared" si="13"/>
        <v>0</v>
      </c>
      <c r="U57" t="b">
        <f t="shared" si="14"/>
        <v>1</v>
      </c>
      <c r="V57">
        <f t="shared" si="15"/>
        <v>0</v>
      </c>
      <c r="W57" t="b">
        <f t="shared" si="16"/>
        <v>0</v>
      </c>
      <c r="X57" t="b">
        <f t="shared" si="17"/>
        <v>1</v>
      </c>
      <c r="Y57">
        <f t="shared" si="18"/>
        <v>0</v>
      </c>
      <c r="Z57" t="b">
        <f t="shared" si="19"/>
        <v>1</v>
      </c>
      <c r="AA57" t="b">
        <f t="shared" si="20"/>
        <v>1</v>
      </c>
      <c r="AB57">
        <f t="shared" si="21"/>
        <v>14</v>
      </c>
      <c r="AC57" t="b">
        <f t="shared" si="22"/>
        <v>1</v>
      </c>
      <c r="AD57" t="b">
        <f t="shared" si="23"/>
        <v>0</v>
      </c>
      <c r="AE57">
        <f t="shared" si="24"/>
        <v>0</v>
      </c>
      <c r="AF57" t="b">
        <f t="shared" si="25"/>
        <v>1</v>
      </c>
      <c r="AG57" t="b">
        <f t="shared" si="26"/>
        <v>0</v>
      </c>
      <c r="AH57">
        <f t="shared" si="27"/>
        <v>0</v>
      </c>
      <c r="AI57" t="b">
        <f t="shared" si="28"/>
        <v>1</v>
      </c>
      <c r="AJ57" t="b">
        <f t="shared" si="29"/>
        <v>0</v>
      </c>
      <c r="AK57">
        <f t="shared" si="30"/>
        <v>0</v>
      </c>
      <c r="AL57" t="b">
        <f t="shared" si="31"/>
        <v>1</v>
      </c>
      <c r="AM57" t="b">
        <f t="shared" si="32"/>
        <v>0</v>
      </c>
      <c r="AN57">
        <f t="shared" si="33"/>
        <v>0</v>
      </c>
      <c r="AO57">
        <f t="shared" si="34"/>
        <v>14</v>
      </c>
      <c r="AP57" t="str" cm="1">
        <f t="array" aca="1" ref="AP57" ca="1">INDIRECT("A"&amp;AO57)</f>
        <v>Herren I</v>
      </c>
      <c r="AQ57" t="str" cm="1">
        <f t="array" aca="1" ref="AQ57" ca="1">INDIRECT("E"&amp;AO57)</f>
        <v>Herren I</v>
      </c>
    </row>
    <row r="58" spans="7:43" hidden="1" x14ac:dyDescent="0.25">
      <c r="G58">
        <f t="shared" si="0"/>
        <v>1996</v>
      </c>
      <c r="H58" t="b">
        <f t="shared" si="1"/>
        <v>0</v>
      </c>
      <c r="I58" t="b">
        <f t="shared" si="2"/>
        <v>1</v>
      </c>
      <c r="J58">
        <f t="shared" si="3"/>
        <v>0</v>
      </c>
      <c r="K58" t="b">
        <f t="shared" si="4"/>
        <v>0</v>
      </c>
      <c r="L58" t="b">
        <f t="shared" si="5"/>
        <v>1</v>
      </c>
      <c r="M58">
        <f t="shared" si="6"/>
        <v>0</v>
      </c>
      <c r="N58" t="b">
        <f t="shared" si="7"/>
        <v>0</v>
      </c>
      <c r="O58" t="b">
        <f t="shared" si="8"/>
        <v>1</v>
      </c>
      <c r="P58">
        <f t="shared" si="9"/>
        <v>0</v>
      </c>
      <c r="Q58" t="b">
        <f t="shared" si="10"/>
        <v>0</v>
      </c>
      <c r="R58" t="b">
        <f t="shared" si="11"/>
        <v>1</v>
      </c>
      <c r="S58">
        <f t="shared" si="12"/>
        <v>0</v>
      </c>
      <c r="T58" t="b">
        <f t="shared" si="13"/>
        <v>0</v>
      </c>
      <c r="U58" t="b">
        <f t="shared" si="14"/>
        <v>1</v>
      </c>
      <c r="V58">
        <f t="shared" si="15"/>
        <v>0</v>
      </c>
      <c r="W58" t="b">
        <f t="shared" si="16"/>
        <v>0</v>
      </c>
      <c r="X58" t="b">
        <f t="shared" si="17"/>
        <v>1</v>
      </c>
      <c r="Y58">
        <f t="shared" si="18"/>
        <v>0</v>
      </c>
      <c r="Z58" t="b">
        <f t="shared" si="19"/>
        <v>1</v>
      </c>
      <c r="AA58" t="b">
        <f t="shared" si="20"/>
        <v>1</v>
      </c>
      <c r="AB58">
        <f t="shared" si="21"/>
        <v>14</v>
      </c>
      <c r="AC58" t="b">
        <f t="shared" si="22"/>
        <v>1</v>
      </c>
      <c r="AD58" t="b">
        <f t="shared" si="23"/>
        <v>0</v>
      </c>
      <c r="AE58">
        <f t="shared" si="24"/>
        <v>0</v>
      </c>
      <c r="AF58" t="b">
        <f t="shared" si="25"/>
        <v>1</v>
      </c>
      <c r="AG58" t="b">
        <f t="shared" si="26"/>
        <v>0</v>
      </c>
      <c r="AH58">
        <f t="shared" si="27"/>
        <v>0</v>
      </c>
      <c r="AI58" t="b">
        <f t="shared" si="28"/>
        <v>1</v>
      </c>
      <c r="AJ58" t="b">
        <f t="shared" si="29"/>
        <v>0</v>
      </c>
      <c r="AK58">
        <f t="shared" si="30"/>
        <v>0</v>
      </c>
      <c r="AL58" t="b">
        <f t="shared" si="31"/>
        <v>1</v>
      </c>
      <c r="AM58" t="b">
        <f t="shared" si="32"/>
        <v>0</v>
      </c>
      <c r="AN58">
        <f t="shared" si="33"/>
        <v>0</v>
      </c>
      <c r="AO58">
        <f t="shared" si="34"/>
        <v>14</v>
      </c>
      <c r="AP58" t="str" cm="1">
        <f t="array" aca="1" ref="AP58" ca="1">INDIRECT("A"&amp;AO58)</f>
        <v>Herren I</v>
      </c>
      <c r="AQ58" t="str" cm="1">
        <f t="array" aca="1" ref="AQ58" ca="1">INDIRECT("E"&amp;AO58)</f>
        <v>Herren I</v>
      </c>
    </row>
    <row r="59" spans="7:43" hidden="1" x14ac:dyDescent="0.25">
      <c r="G59">
        <f t="shared" si="0"/>
        <v>1995</v>
      </c>
      <c r="H59" t="b">
        <f t="shared" si="1"/>
        <v>0</v>
      </c>
      <c r="I59" t="b">
        <f t="shared" si="2"/>
        <v>1</v>
      </c>
      <c r="J59">
        <f t="shared" si="3"/>
        <v>0</v>
      </c>
      <c r="K59" t="b">
        <f t="shared" si="4"/>
        <v>0</v>
      </c>
      <c r="L59" t="b">
        <f t="shared" si="5"/>
        <v>1</v>
      </c>
      <c r="M59">
        <f t="shared" si="6"/>
        <v>0</v>
      </c>
      <c r="N59" t="b">
        <f t="shared" si="7"/>
        <v>0</v>
      </c>
      <c r="O59" t="b">
        <f t="shared" si="8"/>
        <v>1</v>
      </c>
      <c r="P59">
        <f t="shared" si="9"/>
        <v>0</v>
      </c>
      <c r="Q59" t="b">
        <f t="shared" si="10"/>
        <v>0</v>
      </c>
      <c r="R59" t="b">
        <f t="shared" si="11"/>
        <v>1</v>
      </c>
      <c r="S59">
        <f t="shared" si="12"/>
        <v>0</v>
      </c>
      <c r="T59" t="b">
        <f t="shared" si="13"/>
        <v>0</v>
      </c>
      <c r="U59" t="b">
        <f t="shared" si="14"/>
        <v>1</v>
      </c>
      <c r="V59">
        <f t="shared" si="15"/>
        <v>0</v>
      </c>
      <c r="W59" t="b">
        <f t="shared" si="16"/>
        <v>0</v>
      </c>
      <c r="X59" t="b">
        <f t="shared" si="17"/>
        <v>1</v>
      </c>
      <c r="Y59">
        <f t="shared" si="18"/>
        <v>0</v>
      </c>
      <c r="Z59" t="b">
        <f t="shared" si="19"/>
        <v>1</v>
      </c>
      <c r="AA59" t="b">
        <f t="shared" si="20"/>
        <v>1</v>
      </c>
      <c r="AB59">
        <f t="shared" si="21"/>
        <v>14</v>
      </c>
      <c r="AC59" t="b">
        <f t="shared" si="22"/>
        <v>1</v>
      </c>
      <c r="AD59" t="b">
        <f t="shared" si="23"/>
        <v>0</v>
      </c>
      <c r="AE59">
        <f t="shared" si="24"/>
        <v>0</v>
      </c>
      <c r="AF59" t="b">
        <f t="shared" si="25"/>
        <v>1</v>
      </c>
      <c r="AG59" t="b">
        <f t="shared" si="26"/>
        <v>0</v>
      </c>
      <c r="AH59">
        <f t="shared" si="27"/>
        <v>0</v>
      </c>
      <c r="AI59" t="b">
        <f t="shared" si="28"/>
        <v>1</v>
      </c>
      <c r="AJ59" t="b">
        <f t="shared" si="29"/>
        <v>0</v>
      </c>
      <c r="AK59">
        <f t="shared" si="30"/>
        <v>0</v>
      </c>
      <c r="AL59" t="b">
        <f t="shared" si="31"/>
        <v>1</v>
      </c>
      <c r="AM59" t="b">
        <f t="shared" si="32"/>
        <v>0</v>
      </c>
      <c r="AN59">
        <f t="shared" si="33"/>
        <v>0</v>
      </c>
      <c r="AO59">
        <f t="shared" si="34"/>
        <v>14</v>
      </c>
      <c r="AP59" t="str" cm="1">
        <f t="array" aca="1" ref="AP59" ca="1">INDIRECT("A"&amp;AO59)</f>
        <v>Herren I</v>
      </c>
      <c r="AQ59" t="str" cm="1">
        <f t="array" aca="1" ref="AQ59" ca="1">INDIRECT("E"&amp;AO59)</f>
        <v>Herren I</v>
      </c>
    </row>
    <row r="60" spans="7:43" hidden="1" x14ac:dyDescent="0.25">
      <c r="G60">
        <f t="shared" si="0"/>
        <v>1994</v>
      </c>
      <c r="H60" t="b">
        <f t="shared" si="1"/>
        <v>0</v>
      </c>
      <c r="I60" t="b">
        <f t="shared" si="2"/>
        <v>1</v>
      </c>
      <c r="J60">
        <f t="shared" si="3"/>
        <v>0</v>
      </c>
      <c r="K60" t="b">
        <f t="shared" si="4"/>
        <v>0</v>
      </c>
      <c r="L60" t="b">
        <f t="shared" si="5"/>
        <v>1</v>
      </c>
      <c r="M60">
        <f t="shared" si="6"/>
        <v>0</v>
      </c>
      <c r="N60" t="b">
        <f t="shared" si="7"/>
        <v>0</v>
      </c>
      <c r="O60" t="b">
        <f t="shared" si="8"/>
        <v>1</v>
      </c>
      <c r="P60">
        <f t="shared" si="9"/>
        <v>0</v>
      </c>
      <c r="Q60" t="b">
        <f t="shared" si="10"/>
        <v>0</v>
      </c>
      <c r="R60" t="b">
        <f t="shared" si="11"/>
        <v>1</v>
      </c>
      <c r="S60">
        <f t="shared" si="12"/>
        <v>0</v>
      </c>
      <c r="T60" t="b">
        <f t="shared" si="13"/>
        <v>0</v>
      </c>
      <c r="U60" t="b">
        <f t="shared" si="14"/>
        <v>1</v>
      </c>
      <c r="V60">
        <f t="shared" si="15"/>
        <v>0</v>
      </c>
      <c r="W60" t="b">
        <f t="shared" si="16"/>
        <v>0</v>
      </c>
      <c r="X60" t="b">
        <f t="shared" si="17"/>
        <v>1</v>
      </c>
      <c r="Y60">
        <f t="shared" si="18"/>
        <v>0</v>
      </c>
      <c r="Z60" t="b">
        <f t="shared" si="19"/>
        <v>1</v>
      </c>
      <c r="AA60" t="b">
        <f t="shared" si="20"/>
        <v>1</v>
      </c>
      <c r="AB60">
        <f t="shared" si="21"/>
        <v>14</v>
      </c>
      <c r="AC60" t="b">
        <f t="shared" si="22"/>
        <v>1</v>
      </c>
      <c r="AD60" t="b">
        <f t="shared" si="23"/>
        <v>0</v>
      </c>
      <c r="AE60">
        <f t="shared" si="24"/>
        <v>0</v>
      </c>
      <c r="AF60" t="b">
        <f t="shared" si="25"/>
        <v>1</v>
      </c>
      <c r="AG60" t="b">
        <f t="shared" si="26"/>
        <v>0</v>
      </c>
      <c r="AH60">
        <f t="shared" si="27"/>
        <v>0</v>
      </c>
      <c r="AI60" t="b">
        <f t="shared" si="28"/>
        <v>1</v>
      </c>
      <c r="AJ60" t="b">
        <f t="shared" si="29"/>
        <v>0</v>
      </c>
      <c r="AK60">
        <f t="shared" si="30"/>
        <v>0</v>
      </c>
      <c r="AL60" t="b">
        <f t="shared" si="31"/>
        <v>1</v>
      </c>
      <c r="AM60" t="b">
        <f t="shared" si="32"/>
        <v>0</v>
      </c>
      <c r="AN60">
        <f t="shared" si="33"/>
        <v>0</v>
      </c>
      <c r="AO60">
        <f t="shared" si="34"/>
        <v>14</v>
      </c>
      <c r="AP60" t="str" cm="1">
        <f t="array" aca="1" ref="AP60" ca="1">INDIRECT("A"&amp;AO60)</f>
        <v>Herren I</v>
      </c>
      <c r="AQ60" t="str" cm="1">
        <f t="array" aca="1" ref="AQ60" ca="1">INDIRECT("E"&amp;AO60)</f>
        <v>Herren I</v>
      </c>
    </row>
    <row r="61" spans="7:43" hidden="1" x14ac:dyDescent="0.25">
      <c r="G61">
        <f t="shared" si="0"/>
        <v>1993</v>
      </c>
      <c r="H61" t="b">
        <f t="shared" si="1"/>
        <v>0</v>
      </c>
      <c r="I61" t="b">
        <f t="shared" si="2"/>
        <v>1</v>
      </c>
      <c r="J61">
        <f t="shared" si="3"/>
        <v>0</v>
      </c>
      <c r="K61" t="b">
        <f t="shared" si="4"/>
        <v>0</v>
      </c>
      <c r="L61" t="b">
        <f t="shared" si="5"/>
        <v>1</v>
      </c>
      <c r="M61">
        <f t="shared" si="6"/>
        <v>0</v>
      </c>
      <c r="N61" t="b">
        <f t="shared" si="7"/>
        <v>0</v>
      </c>
      <c r="O61" t="b">
        <f t="shared" si="8"/>
        <v>1</v>
      </c>
      <c r="P61">
        <f t="shared" si="9"/>
        <v>0</v>
      </c>
      <c r="Q61" t="b">
        <f t="shared" si="10"/>
        <v>0</v>
      </c>
      <c r="R61" t="b">
        <f t="shared" si="11"/>
        <v>1</v>
      </c>
      <c r="S61">
        <f t="shared" si="12"/>
        <v>0</v>
      </c>
      <c r="T61" t="b">
        <f t="shared" si="13"/>
        <v>0</v>
      </c>
      <c r="U61" t="b">
        <f t="shared" si="14"/>
        <v>1</v>
      </c>
      <c r="V61">
        <f t="shared" si="15"/>
        <v>0</v>
      </c>
      <c r="W61" t="b">
        <f t="shared" si="16"/>
        <v>0</v>
      </c>
      <c r="X61" t="b">
        <f t="shared" si="17"/>
        <v>1</v>
      </c>
      <c r="Y61">
        <f t="shared" si="18"/>
        <v>0</v>
      </c>
      <c r="Z61" t="b">
        <f t="shared" si="19"/>
        <v>1</v>
      </c>
      <c r="AA61" t="b">
        <f t="shared" si="20"/>
        <v>1</v>
      </c>
      <c r="AB61">
        <f t="shared" si="21"/>
        <v>14</v>
      </c>
      <c r="AC61" t="b">
        <f t="shared" si="22"/>
        <v>1</v>
      </c>
      <c r="AD61" t="b">
        <f t="shared" si="23"/>
        <v>0</v>
      </c>
      <c r="AE61">
        <f t="shared" si="24"/>
        <v>0</v>
      </c>
      <c r="AF61" t="b">
        <f t="shared" si="25"/>
        <v>1</v>
      </c>
      <c r="AG61" t="b">
        <f t="shared" si="26"/>
        <v>0</v>
      </c>
      <c r="AH61">
        <f t="shared" si="27"/>
        <v>0</v>
      </c>
      <c r="AI61" t="b">
        <f t="shared" si="28"/>
        <v>1</v>
      </c>
      <c r="AJ61" t="b">
        <f t="shared" si="29"/>
        <v>0</v>
      </c>
      <c r="AK61">
        <f t="shared" si="30"/>
        <v>0</v>
      </c>
      <c r="AL61" t="b">
        <f t="shared" si="31"/>
        <v>1</v>
      </c>
      <c r="AM61" t="b">
        <f t="shared" si="32"/>
        <v>0</v>
      </c>
      <c r="AN61">
        <f t="shared" si="33"/>
        <v>0</v>
      </c>
      <c r="AO61">
        <f t="shared" si="34"/>
        <v>14</v>
      </c>
      <c r="AP61" t="str" cm="1">
        <f t="array" aca="1" ref="AP61" ca="1">INDIRECT("A"&amp;AO61)</f>
        <v>Herren I</v>
      </c>
      <c r="AQ61" t="str" cm="1">
        <f t="array" aca="1" ref="AQ61" ca="1">INDIRECT("E"&amp;AO61)</f>
        <v>Herren I</v>
      </c>
    </row>
    <row r="62" spans="7:43" hidden="1" x14ac:dyDescent="0.25">
      <c r="G62">
        <f t="shared" si="0"/>
        <v>1992</v>
      </c>
      <c r="H62" t="b">
        <f t="shared" si="1"/>
        <v>0</v>
      </c>
      <c r="I62" t="b">
        <f t="shared" si="2"/>
        <v>1</v>
      </c>
      <c r="J62">
        <f t="shared" si="3"/>
        <v>0</v>
      </c>
      <c r="K62" t="b">
        <f t="shared" si="4"/>
        <v>0</v>
      </c>
      <c r="L62" t="b">
        <f t="shared" si="5"/>
        <v>1</v>
      </c>
      <c r="M62">
        <f t="shared" si="6"/>
        <v>0</v>
      </c>
      <c r="N62" t="b">
        <f t="shared" si="7"/>
        <v>0</v>
      </c>
      <c r="O62" t="b">
        <f t="shared" si="8"/>
        <v>1</v>
      </c>
      <c r="P62">
        <f t="shared" si="9"/>
        <v>0</v>
      </c>
      <c r="Q62" t="b">
        <f t="shared" si="10"/>
        <v>0</v>
      </c>
      <c r="R62" t="b">
        <f t="shared" si="11"/>
        <v>1</v>
      </c>
      <c r="S62">
        <f t="shared" si="12"/>
        <v>0</v>
      </c>
      <c r="T62" t="b">
        <f t="shared" si="13"/>
        <v>0</v>
      </c>
      <c r="U62" t="b">
        <f t="shared" si="14"/>
        <v>1</v>
      </c>
      <c r="V62">
        <f t="shared" si="15"/>
        <v>0</v>
      </c>
      <c r="W62" t="b">
        <f t="shared" si="16"/>
        <v>0</v>
      </c>
      <c r="X62" t="b">
        <f t="shared" si="17"/>
        <v>1</v>
      </c>
      <c r="Y62">
        <f t="shared" si="18"/>
        <v>0</v>
      </c>
      <c r="Z62" t="b">
        <f t="shared" si="19"/>
        <v>1</v>
      </c>
      <c r="AA62" t="b">
        <f t="shared" si="20"/>
        <v>1</v>
      </c>
      <c r="AB62">
        <f t="shared" si="21"/>
        <v>14</v>
      </c>
      <c r="AC62" t="b">
        <f t="shared" si="22"/>
        <v>1</v>
      </c>
      <c r="AD62" t="b">
        <f t="shared" si="23"/>
        <v>0</v>
      </c>
      <c r="AE62">
        <f t="shared" si="24"/>
        <v>0</v>
      </c>
      <c r="AF62" t="b">
        <f t="shared" si="25"/>
        <v>1</v>
      </c>
      <c r="AG62" t="b">
        <f t="shared" si="26"/>
        <v>0</v>
      </c>
      <c r="AH62">
        <f t="shared" si="27"/>
        <v>0</v>
      </c>
      <c r="AI62" t="b">
        <f t="shared" si="28"/>
        <v>1</v>
      </c>
      <c r="AJ62" t="b">
        <f t="shared" si="29"/>
        <v>0</v>
      </c>
      <c r="AK62">
        <f t="shared" si="30"/>
        <v>0</v>
      </c>
      <c r="AL62" t="b">
        <f t="shared" si="31"/>
        <v>1</v>
      </c>
      <c r="AM62" t="b">
        <f t="shared" si="32"/>
        <v>0</v>
      </c>
      <c r="AN62">
        <f t="shared" si="33"/>
        <v>0</v>
      </c>
      <c r="AO62">
        <f t="shared" si="34"/>
        <v>14</v>
      </c>
      <c r="AP62" t="str" cm="1">
        <f t="array" aca="1" ref="AP62" ca="1">INDIRECT("A"&amp;AO62)</f>
        <v>Herren I</v>
      </c>
      <c r="AQ62" t="str" cm="1">
        <f t="array" aca="1" ref="AQ62" ca="1">INDIRECT("E"&amp;AO62)</f>
        <v>Herren I</v>
      </c>
    </row>
    <row r="63" spans="7:43" hidden="1" x14ac:dyDescent="0.25">
      <c r="G63">
        <f t="shared" si="0"/>
        <v>1991</v>
      </c>
      <c r="H63" t="b">
        <f t="shared" si="1"/>
        <v>0</v>
      </c>
      <c r="I63" t="b">
        <f t="shared" si="2"/>
        <v>1</v>
      </c>
      <c r="J63">
        <f t="shared" si="3"/>
        <v>0</v>
      </c>
      <c r="K63" t="b">
        <f t="shared" si="4"/>
        <v>0</v>
      </c>
      <c r="L63" t="b">
        <f t="shared" si="5"/>
        <v>1</v>
      </c>
      <c r="M63">
        <f t="shared" si="6"/>
        <v>0</v>
      </c>
      <c r="N63" t="b">
        <f t="shared" si="7"/>
        <v>0</v>
      </c>
      <c r="O63" t="b">
        <f t="shared" si="8"/>
        <v>1</v>
      </c>
      <c r="P63">
        <f t="shared" si="9"/>
        <v>0</v>
      </c>
      <c r="Q63" t="b">
        <f t="shared" si="10"/>
        <v>0</v>
      </c>
      <c r="R63" t="b">
        <f t="shared" si="11"/>
        <v>1</v>
      </c>
      <c r="S63">
        <f t="shared" si="12"/>
        <v>0</v>
      </c>
      <c r="T63" t="b">
        <f t="shared" si="13"/>
        <v>0</v>
      </c>
      <c r="U63" t="b">
        <f t="shared" si="14"/>
        <v>1</v>
      </c>
      <c r="V63">
        <f t="shared" si="15"/>
        <v>0</v>
      </c>
      <c r="W63" t="b">
        <f t="shared" si="16"/>
        <v>0</v>
      </c>
      <c r="X63" t="b">
        <f t="shared" si="17"/>
        <v>1</v>
      </c>
      <c r="Y63">
        <f t="shared" si="18"/>
        <v>0</v>
      </c>
      <c r="Z63" t="b">
        <f t="shared" si="19"/>
        <v>1</v>
      </c>
      <c r="AA63" t="b">
        <f t="shared" si="20"/>
        <v>1</v>
      </c>
      <c r="AB63">
        <f t="shared" si="21"/>
        <v>14</v>
      </c>
      <c r="AC63" t="b">
        <f t="shared" si="22"/>
        <v>1</v>
      </c>
      <c r="AD63" t="b">
        <f t="shared" si="23"/>
        <v>0</v>
      </c>
      <c r="AE63">
        <f t="shared" si="24"/>
        <v>0</v>
      </c>
      <c r="AF63" t="b">
        <f t="shared" si="25"/>
        <v>1</v>
      </c>
      <c r="AG63" t="b">
        <f t="shared" si="26"/>
        <v>0</v>
      </c>
      <c r="AH63">
        <f t="shared" si="27"/>
        <v>0</v>
      </c>
      <c r="AI63" t="b">
        <f t="shared" si="28"/>
        <v>1</v>
      </c>
      <c r="AJ63" t="b">
        <f t="shared" si="29"/>
        <v>0</v>
      </c>
      <c r="AK63">
        <f t="shared" si="30"/>
        <v>0</v>
      </c>
      <c r="AL63" t="b">
        <f t="shared" si="31"/>
        <v>1</v>
      </c>
      <c r="AM63" t="b">
        <f t="shared" si="32"/>
        <v>0</v>
      </c>
      <c r="AN63">
        <f t="shared" si="33"/>
        <v>0</v>
      </c>
      <c r="AO63">
        <f t="shared" si="34"/>
        <v>14</v>
      </c>
      <c r="AP63" t="str" cm="1">
        <f t="array" aca="1" ref="AP63" ca="1">INDIRECT("A"&amp;AO63)</f>
        <v>Herren I</v>
      </c>
      <c r="AQ63" t="str" cm="1">
        <f t="array" aca="1" ref="AQ63" ca="1">INDIRECT("E"&amp;AO63)</f>
        <v>Herren I</v>
      </c>
    </row>
    <row r="64" spans="7:43" hidden="1" x14ac:dyDescent="0.25">
      <c r="G64">
        <f t="shared" si="0"/>
        <v>1990</v>
      </c>
      <c r="H64" t="b">
        <f t="shared" si="1"/>
        <v>0</v>
      </c>
      <c r="I64" t="b">
        <f t="shared" si="2"/>
        <v>1</v>
      </c>
      <c r="J64">
        <f t="shared" si="3"/>
        <v>0</v>
      </c>
      <c r="K64" t="b">
        <f t="shared" si="4"/>
        <v>0</v>
      </c>
      <c r="L64" t="b">
        <f t="shared" si="5"/>
        <v>1</v>
      </c>
      <c r="M64">
        <f t="shared" si="6"/>
        <v>0</v>
      </c>
      <c r="N64" t="b">
        <f t="shared" si="7"/>
        <v>0</v>
      </c>
      <c r="O64" t="b">
        <f t="shared" si="8"/>
        <v>1</v>
      </c>
      <c r="P64">
        <f t="shared" si="9"/>
        <v>0</v>
      </c>
      <c r="Q64" t="b">
        <f t="shared" si="10"/>
        <v>0</v>
      </c>
      <c r="R64" t="b">
        <f t="shared" si="11"/>
        <v>1</v>
      </c>
      <c r="S64">
        <f t="shared" si="12"/>
        <v>0</v>
      </c>
      <c r="T64" t="b">
        <f t="shared" si="13"/>
        <v>0</v>
      </c>
      <c r="U64" t="b">
        <f t="shared" si="14"/>
        <v>1</v>
      </c>
      <c r="V64">
        <f t="shared" si="15"/>
        <v>0</v>
      </c>
      <c r="W64" t="b">
        <f t="shared" si="16"/>
        <v>0</v>
      </c>
      <c r="X64" t="b">
        <f t="shared" si="17"/>
        <v>1</v>
      </c>
      <c r="Y64">
        <f t="shared" si="18"/>
        <v>0</v>
      </c>
      <c r="Z64" t="b">
        <f t="shared" si="19"/>
        <v>1</v>
      </c>
      <c r="AA64" t="b">
        <f t="shared" si="20"/>
        <v>1</v>
      </c>
      <c r="AB64">
        <f t="shared" si="21"/>
        <v>14</v>
      </c>
      <c r="AC64" t="b">
        <f t="shared" si="22"/>
        <v>1</v>
      </c>
      <c r="AD64" t="b">
        <f t="shared" si="23"/>
        <v>0</v>
      </c>
      <c r="AE64">
        <f t="shared" si="24"/>
        <v>0</v>
      </c>
      <c r="AF64" t="b">
        <f t="shared" si="25"/>
        <v>1</v>
      </c>
      <c r="AG64" t="b">
        <f t="shared" si="26"/>
        <v>0</v>
      </c>
      <c r="AH64">
        <f t="shared" si="27"/>
        <v>0</v>
      </c>
      <c r="AI64" t="b">
        <f t="shared" si="28"/>
        <v>1</v>
      </c>
      <c r="AJ64" t="b">
        <f t="shared" si="29"/>
        <v>0</v>
      </c>
      <c r="AK64">
        <f t="shared" si="30"/>
        <v>0</v>
      </c>
      <c r="AL64" t="b">
        <f t="shared" si="31"/>
        <v>1</v>
      </c>
      <c r="AM64" t="b">
        <f t="shared" si="32"/>
        <v>0</v>
      </c>
      <c r="AN64">
        <f t="shared" si="33"/>
        <v>0</v>
      </c>
      <c r="AO64">
        <f t="shared" si="34"/>
        <v>14</v>
      </c>
      <c r="AP64" t="str" cm="1">
        <f t="array" aca="1" ref="AP64" ca="1">INDIRECT("A"&amp;AO64)</f>
        <v>Herren I</v>
      </c>
      <c r="AQ64" t="str" cm="1">
        <f t="array" aca="1" ref="AQ64" ca="1">INDIRECT("E"&amp;AO64)</f>
        <v>Herren I</v>
      </c>
    </row>
    <row r="65" spans="7:43" hidden="1" x14ac:dyDescent="0.25">
      <c r="G65">
        <f t="shared" si="0"/>
        <v>1989</v>
      </c>
      <c r="H65" t="b">
        <f t="shared" si="1"/>
        <v>0</v>
      </c>
      <c r="I65" t="b">
        <f t="shared" si="2"/>
        <v>1</v>
      </c>
      <c r="J65">
        <f t="shared" si="3"/>
        <v>0</v>
      </c>
      <c r="K65" t="b">
        <f t="shared" si="4"/>
        <v>0</v>
      </c>
      <c r="L65" t="b">
        <f t="shared" si="5"/>
        <v>1</v>
      </c>
      <c r="M65">
        <f t="shared" si="6"/>
        <v>0</v>
      </c>
      <c r="N65" t="b">
        <f t="shared" si="7"/>
        <v>0</v>
      </c>
      <c r="O65" t="b">
        <f t="shared" si="8"/>
        <v>1</v>
      </c>
      <c r="P65">
        <f t="shared" si="9"/>
        <v>0</v>
      </c>
      <c r="Q65" t="b">
        <f t="shared" si="10"/>
        <v>0</v>
      </c>
      <c r="R65" t="b">
        <f t="shared" si="11"/>
        <v>1</v>
      </c>
      <c r="S65">
        <f t="shared" si="12"/>
        <v>0</v>
      </c>
      <c r="T65" t="b">
        <f t="shared" si="13"/>
        <v>0</v>
      </c>
      <c r="U65" t="b">
        <f t="shared" si="14"/>
        <v>1</v>
      </c>
      <c r="V65">
        <f t="shared" si="15"/>
        <v>0</v>
      </c>
      <c r="W65" t="b">
        <f t="shared" si="16"/>
        <v>0</v>
      </c>
      <c r="X65" t="b">
        <f t="shared" si="17"/>
        <v>1</v>
      </c>
      <c r="Y65">
        <f t="shared" si="18"/>
        <v>0</v>
      </c>
      <c r="Z65" t="b">
        <f t="shared" si="19"/>
        <v>1</v>
      </c>
      <c r="AA65" t="b">
        <f t="shared" si="20"/>
        <v>1</v>
      </c>
      <c r="AB65">
        <f t="shared" si="21"/>
        <v>14</v>
      </c>
      <c r="AC65" t="b">
        <f t="shared" si="22"/>
        <v>1</v>
      </c>
      <c r="AD65" t="b">
        <f t="shared" si="23"/>
        <v>0</v>
      </c>
      <c r="AE65">
        <f t="shared" si="24"/>
        <v>0</v>
      </c>
      <c r="AF65" t="b">
        <f t="shared" si="25"/>
        <v>1</v>
      </c>
      <c r="AG65" t="b">
        <f t="shared" si="26"/>
        <v>0</v>
      </c>
      <c r="AH65">
        <f t="shared" si="27"/>
        <v>0</v>
      </c>
      <c r="AI65" t="b">
        <f t="shared" si="28"/>
        <v>1</v>
      </c>
      <c r="AJ65" t="b">
        <f t="shared" si="29"/>
        <v>0</v>
      </c>
      <c r="AK65">
        <f t="shared" si="30"/>
        <v>0</v>
      </c>
      <c r="AL65" t="b">
        <f t="shared" si="31"/>
        <v>1</v>
      </c>
      <c r="AM65" t="b">
        <f t="shared" si="32"/>
        <v>0</v>
      </c>
      <c r="AN65">
        <f t="shared" si="33"/>
        <v>0</v>
      </c>
      <c r="AO65">
        <f t="shared" si="34"/>
        <v>14</v>
      </c>
      <c r="AP65" t="str" cm="1">
        <f t="array" aca="1" ref="AP65" ca="1">INDIRECT("A"&amp;AO65)</f>
        <v>Herren I</v>
      </c>
      <c r="AQ65" t="str" cm="1">
        <f t="array" aca="1" ref="AQ65" ca="1">INDIRECT("E"&amp;AO65)</f>
        <v>Herren I</v>
      </c>
    </row>
    <row r="66" spans="7:43" hidden="1" x14ac:dyDescent="0.25">
      <c r="G66">
        <f t="shared" si="0"/>
        <v>1988</v>
      </c>
      <c r="H66" t="b">
        <f t="shared" si="1"/>
        <v>0</v>
      </c>
      <c r="I66" t="b">
        <f t="shared" si="2"/>
        <v>1</v>
      </c>
      <c r="J66">
        <f t="shared" si="3"/>
        <v>0</v>
      </c>
      <c r="K66" t="b">
        <f t="shared" si="4"/>
        <v>0</v>
      </c>
      <c r="L66" t="b">
        <f t="shared" si="5"/>
        <v>1</v>
      </c>
      <c r="M66">
        <f t="shared" si="6"/>
        <v>0</v>
      </c>
      <c r="N66" t="b">
        <f t="shared" si="7"/>
        <v>0</v>
      </c>
      <c r="O66" t="b">
        <f t="shared" si="8"/>
        <v>1</v>
      </c>
      <c r="P66">
        <f t="shared" si="9"/>
        <v>0</v>
      </c>
      <c r="Q66" t="b">
        <f t="shared" si="10"/>
        <v>0</v>
      </c>
      <c r="R66" t="b">
        <f t="shared" si="11"/>
        <v>1</v>
      </c>
      <c r="S66">
        <f t="shared" si="12"/>
        <v>0</v>
      </c>
      <c r="T66" t="b">
        <f t="shared" si="13"/>
        <v>0</v>
      </c>
      <c r="U66" t="b">
        <f t="shared" si="14"/>
        <v>1</v>
      </c>
      <c r="V66">
        <f t="shared" si="15"/>
        <v>0</v>
      </c>
      <c r="W66" t="b">
        <f t="shared" si="16"/>
        <v>0</v>
      </c>
      <c r="X66" t="b">
        <f t="shared" si="17"/>
        <v>1</v>
      </c>
      <c r="Y66">
        <f t="shared" si="18"/>
        <v>0</v>
      </c>
      <c r="Z66" t="b">
        <f t="shared" si="19"/>
        <v>1</v>
      </c>
      <c r="AA66" t="b">
        <f t="shared" si="20"/>
        <v>1</v>
      </c>
      <c r="AB66">
        <f t="shared" si="21"/>
        <v>14</v>
      </c>
      <c r="AC66" t="b">
        <f t="shared" si="22"/>
        <v>1</v>
      </c>
      <c r="AD66" t="b">
        <f t="shared" si="23"/>
        <v>0</v>
      </c>
      <c r="AE66">
        <f t="shared" si="24"/>
        <v>0</v>
      </c>
      <c r="AF66" t="b">
        <f t="shared" si="25"/>
        <v>1</v>
      </c>
      <c r="AG66" t="b">
        <f t="shared" si="26"/>
        <v>0</v>
      </c>
      <c r="AH66">
        <f t="shared" si="27"/>
        <v>0</v>
      </c>
      <c r="AI66" t="b">
        <f t="shared" si="28"/>
        <v>1</v>
      </c>
      <c r="AJ66" t="b">
        <f t="shared" si="29"/>
        <v>0</v>
      </c>
      <c r="AK66">
        <f t="shared" si="30"/>
        <v>0</v>
      </c>
      <c r="AL66" t="b">
        <f t="shared" si="31"/>
        <v>1</v>
      </c>
      <c r="AM66" t="b">
        <f t="shared" si="32"/>
        <v>0</v>
      </c>
      <c r="AN66">
        <f t="shared" si="33"/>
        <v>0</v>
      </c>
      <c r="AO66">
        <f t="shared" si="34"/>
        <v>14</v>
      </c>
      <c r="AP66" t="str" cm="1">
        <f t="array" aca="1" ref="AP66" ca="1">INDIRECT("A"&amp;AO66)</f>
        <v>Herren I</v>
      </c>
      <c r="AQ66" t="str" cm="1">
        <f t="array" aca="1" ref="AQ66" ca="1">INDIRECT("E"&amp;AO66)</f>
        <v>Herren I</v>
      </c>
    </row>
    <row r="67" spans="7:43" hidden="1" x14ac:dyDescent="0.25">
      <c r="G67">
        <f t="shared" si="0"/>
        <v>1987</v>
      </c>
      <c r="H67" t="b">
        <f t="shared" si="1"/>
        <v>0</v>
      </c>
      <c r="I67" t="b">
        <f t="shared" si="2"/>
        <v>1</v>
      </c>
      <c r="J67">
        <f t="shared" si="3"/>
        <v>0</v>
      </c>
      <c r="K67" t="b">
        <f t="shared" si="4"/>
        <v>0</v>
      </c>
      <c r="L67" t="b">
        <f t="shared" si="5"/>
        <v>1</v>
      </c>
      <c r="M67">
        <f t="shared" si="6"/>
        <v>0</v>
      </c>
      <c r="N67" t="b">
        <f t="shared" si="7"/>
        <v>0</v>
      </c>
      <c r="O67" t="b">
        <f t="shared" si="8"/>
        <v>1</v>
      </c>
      <c r="P67">
        <f t="shared" si="9"/>
        <v>0</v>
      </c>
      <c r="Q67" t="b">
        <f t="shared" si="10"/>
        <v>0</v>
      </c>
      <c r="R67" t="b">
        <f t="shared" si="11"/>
        <v>1</v>
      </c>
      <c r="S67">
        <f t="shared" si="12"/>
        <v>0</v>
      </c>
      <c r="T67" t="b">
        <f t="shared" si="13"/>
        <v>0</v>
      </c>
      <c r="U67" t="b">
        <f t="shared" si="14"/>
        <v>1</v>
      </c>
      <c r="V67">
        <f t="shared" si="15"/>
        <v>0</v>
      </c>
      <c r="W67" t="b">
        <f t="shared" si="16"/>
        <v>0</v>
      </c>
      <c r="X67" t="b">
        <f t="shared" si="17"/>
        <v>1</v>
      </c>
      <c r="Y67">
        <f t="shared" si="18"/>
        <v>0</v>
      </c>
      <c r="Z67" t="b">
        <f t="shared" si="19"/>
        <v>1</v>
      </c>
      <c r="AA67" t="b">
        <f t="shared" si="20"/>
        <v>1</v>
      </c>
      <c r="AB67">
        <f t="shared" si="21"/>
        <v>14</v>
      </c>
      <c r="AC67" t="b">
        <f t="shared" si="22"/>
        <v>1</v>
      </c>
      <c r="AD67" t="b">
        <f t="shared" si="23"/>
        <v>0</v>
      </c>
      <c r="AE67">
        <f t="shared" si="24"/>
        <v>0</v>
      </c>
      <c r="AF67" t="b">
        <f t="shared" si="25"/>
        <v>1</v>
      </c>
      <c r="AG67" t="b">
        <f t="shared" si="26"/>
        <v>0</v>
      </c>
      <c r="AH67">
        <f t="shared" si="27"/>
        <v>0</v>
      </c>
      <c r="AI67" t="b">
        <f t="shared" si="28"/>
        <v>1</v>
      </c>
      <c r="AJ67" t="b">
        <f t="shared" si="29"/>
        <v>0</v>
      </c>
      <c r="AK67">
        <f t="shared" si="30"/>
        <v>0</v>
      </c>
      <c r="AL67" t="b">
        <f t="shared" si="31"/>
        <v>1</v>
      </c>
      <c r="AM67" t="b">
        <f t="shared" si="32"/>
        <v>0</v>
      </c>
      <c r="AN67">
        <f t="shared" si="33"/>
        <v>0</v>
      </c>
      <c r="AO67">
        <f t="shared" si="34"/>
        <v>14</v>
      </c>
      <c r="AP67" t="str" cm="1">
        <f t="array" aca="1" ref="AP67" ca="1">INDIRECT("A"&amp;AO67)</f>
        <v>Herren I</v>
      </c>
      <c r="AQ67" t="str" cm="1">
        <f t="array" aca="1" ref="AQ67" ca="1">INDIRECT("E"&amp;AO67)</f>
        <v>Herren I</v>
      </c>
    </row>
    <row r="68" spans="7:43" hidden="1" x14ac:dyDescent="0.25">
      <c r="G68">
        <f t="shared" si="0"/>
        <v>1986</v>
      </c>
      <c r="H68" t="b">
        <f t="shared" si="1"/>
        <v>0</v>
      </c>
      <c r="I68" t="b">
        <f t="shared" si="2"/>
        <v>1</v>
      </c>
      <c r="J68">
        <f t="shared" si="3"/>
        <v>0</v>
      </c>
      <c r="K68" t="b">
        <f t="shared" si="4"/>
        <v>0</v>
      </c>
      <c r="L68" t="b">
        <f t="shared" si="5"/>
        <v>1</v>
      </c>
      <c r="M68">
        <f t="shared" si="6"/>
        <v>0</v>
      </c>
      <c r="N68" t="b">
        <f t="shared" si="7"/>
        <v>0</v>
      </c>
      <c r="O68" t="b">
        <f t="shared" si="8"/>
        <v>1</v>
      </c>
      <c r="P68">
        <f t="shared" si="9"/>
        <v>0</v>
      </c>
      <c r="Q68" t="b">
        <f t="shared" si="10"/>
        <v>0</v>
      </c>
      <c r="R68" t="b">
        <f t="shared" si="11"/>
        <v>1</v>
      </c>
      <c r="S68">
        <f t="shared" si="12"/>
        <v>0</v>
      </c>
      <c r="T68" t="b">
        <f t="shared" si="13"/>
        <v>0</v>
      </c>
      <c r="U68" t="b">
        <f t="shared" si="14"/>
        <v>1</v>
      </c>
      <c r="V68">
        <f t="shared" si="15"/>
        <v>0</v>
      </c>
      <c r="W68" t="b">
        <f t="shared" si="16"/>
        <v>0</v>
      </c>
      <c r="X68" t="b">
        <f t="shared" si="17"/>
        <v>1</v>
      </c>
      <c r="Y68">
        <f t="shared" si="18"/>
        <v>0</v>
      </c>
      <c r="Z68" t="b">
        <f t="shared" si="19"/>
        <v>1</v>
      </c>
      <c r="AA68" t="b">
        <f t="shared" si="20"/>
        <v>1</v>
      </c>
      <c r="AB68">
        <f t="shared" si="21"/>
        <v>14</v>
      </c>
      <c r="AC68" t="b">
        <f t="shared" si="22"/>
        <v>1</v>
      </c>
      <c r="AD68" t="b">
        <f t="shared" si="23"/>
        <v>0</v>
      </c>
      <c r="AE68">
        <f t="shared" si="24"/>
        <v>0</v>
      </c>
      <c r="AF68" t="b">
        <f t="shared" si="25"/>
        <v>1</v>
      </c>
      <c r="AG68" t="b">
        <f t="shared" si="26"/>
        <v>0</v>
      </c>
      <c r="AH68">
        <f t="shared" si="27"/>
        <v>0</v>
      </c>
      <c r="AI68" t="b">
        <f t="shared" si="28"/>
        <v>1</v>
      </c>
      <c r="AJ68" t="b">
        <f t="shared" si="29"/>
        <v>0</v>
      </c>
      <c r="AK68">
        <f t="shared" si="30"/>
        <v>0</v>
      </c>
      <c r="AL68" t="b">
        <f t="shared" si="31"/>
        <v>1</v>
      </c>
      <c r="AM68" t="b">
        <f t="shared" si="32"/>
        <v>0</v>
      </c>
      <c r="AN68">
        <f t="shared" si="33"/>
        <v>0</v>
      </c>
      <c r="AO68">
        <f t="shared" si="34"/>
        <v>14</v>
      </c>
      <c r="AP68" t="str" cm="1">
        <f t="array" aca="1" ref="AP68" ca="1">INDIRECT("A"&amp;AO68)</f>
        <v>Herren I</v>
      </c>
      <c r="AQ68" t="str" cm="1">
        <f t="array" aca="1" ref="AQ68" ca="1">INDIRECT("E"&amp;AO68)</f>
        <v>Herren I</v>
      </c>
    </row>
    <row r="69" spans="7:43" hidden="1" x14ac:dyDescent="0.25">
      <c r="G69">
        <f t="shared" si="0"/>
        <v>1985</v>
      </c>
      <c r="H69" t="b">
        <f t="shared" si="1"/>
        <v>0</v>
      </c>
      <c r="I69" t="b">
        <f t="shared" si="2"/>
        <v>1</v>
      </c>
      <c r="J69">
        <f t="shared" si="3"/>
        <v>0</v>
      </c>
      <c r="K69" t="b">
        <f t="shared" si="4"/>
        <v>0</v>
      </c>
      <c r="L69" t="b">
        <f t="shared" si="5"/>
        <v>1</v>
      </c>
      <c r="M69">
        <f t="shared" si="6"/>
        <v>0</v>
      </c>
      <c r="N69" t="b">
        <f t="shared" si="7"/>
        <v>0</v>
      </c>
      <c r="O69" t="b">
        <f t="shared" si="8"/>
        <v>1</v>
      </c>
      <c r="P69">
        <f t="shared" si="9"/>
        <v>0</v>
      </c>
      <c r="Q69" t="b">
        <f t="shared" si="10"/>
        <v>0</v>
      </c>
      <c r="R69" t="b">
        <f t="shared" si="11"/>
        <v>1</v>
      </c>
      <c r="S69">
        <f t="shared" si="12"/>
        <v>0</v>
      </c>
      <c r="T69" t="b">
        <f t="shared" si="13"/>
        <v>0</v>
      </c>
      <c r="U69" t="b">
        <f t="shared" si="14"/>
        <v>1</v>
      </c>
      <c r="V69">
        <f t="shared" si="15"/>
        <v>0</v>
      </c>
      <c r="W69" t="b">
        <f t="shared" si="16"/>
        <v>0</v>
      </c>
      <c r="X69" t="b">
        <f t="shared" si="17"/>
        <v>1</v>
      </c>
      <c r="Y69">
        <f t="shared" si="18"/>
        <v>0</v>
      </c>
      <c r="Z69" t="b">
        <f t="shared" si="19"/>
        <v>1</v>
      </c>
      <c r="AA69" t="b">
        <f t="shared" si="20"/>
        <v>1</v>
      </c>
      <c r="AB69">
        <f t="shared" si="21"/>
        <v>14</v>
      </c>
      <c r="AC69" t="b">
        <f t="shared" si="22"/>
        <v>1</v>
      </c>
      <c r="AD69" t="b">
        <f t="shared" si="23"/>
        <v>0</v>
      </c>
      <c r="AE69">
        <f t="shared" si="24"/>
        <v>0</v>
      </c>
      <c r="AF69" t="b">
        <f t="shared" si="25"/>
        <v>1</v>
      </c>
      <c r="AG69" t="b">
        <f t="shared" si="26"/>
        <v>0</v>
      </c>
      <c r="AH69">
        <f t="shared" si="27"/>
        <v>0</v>
      </c>
      <c r="AI69" t="b">
        <f t="shared" si="28"/>
        <v>1</v>
      </c>
      <c r="AJ69" t="b">
        <f t="shared" si="29"/>
        <v>0</v>
      </c>
      <c r="AK69">
        <f t="shared" si="30"/>
        <v>0</v>
      </c>
      <c r="AL69" t="b">
        <f t="shared" si="31"/>
        <v>1</v>
      </c>
      <c r="AM69" t="b">
        <f t="shared" si="32"/>
        <v>0</v>
      </c>
      <c r="AN69">
        <f t="shared" si="33"/>
        <v>0</v>
      </c>
      <c r="AO69">
        <f t="shared" si="34"/>
        <v>14</v>
      </c>
      <c r="AP69" t="str" cm="1">
        <f t="array" aca="1" ref="AP69" ca="1">INDIRECT("A"&amp;AO69)</f>
        <v>Herren I</v>
      </c>
      <c r="AQ69" t="str" cm="1">
        <f t="array" aca="1" ref="AQ69" ca="1">INDIRECT("E"&amp;AO69)</f>
        <v>Herren I</v>
      </c>
    </row>
    <row r="70" spans="7:43" hidden="1" x14ac:dyDescent="0.25">
      <c r="G70">
        <f t="shared" si="0"/>
        <v>1984</v>
      </c>
      <c r="H70" t="b">
        <f t="shared" si="1"/>
        <v>0</v>
      </c>
      <c r="I70" t="b">
        <f t="shared" si="2"/>
        <v>1</v>
      </c>
      <c r="J70">
        <f t="shared" si="3"/>
        <v>0</v>
      </c>
      <c r="K70" t="b">
        <f t="shared" si="4"/>
        <v>0</v>
      </c>
      <c r="L70" t="b">
        <f t="shared" si="5"/>
        <v>1</v>
      </c>
      <c r="M70">
        <f t="shared" si="6"/>
        <v>0</v>
      </c>
      <c r="N70" t="b">
        <f t="shared" si="7"/>
        <v>0</v>
      </c>
      <c r="O70" t="b">
        <f t="shared" si="8"/>
        <v>1</v>
      </c>
      <c r="P70">
        <f t="shared" si="9"/>
        <v>0</v>
      </c>
      <c r="Q70" t="b">
        <f t="shared" si="10"/>
        <v>0</v>
      </c>
      <c r="R70" t="b">
        <f t="shared" si="11"/>
        <v>1</v>
      </c>
      <c r="S70">
        <f t="shared" si="12"/>
        <v>0</v>
      </c>
      <c r="T70" t="b">
        <f t="shared" si="13"/>
        <v>0</v>
      </c>
      <c r="U70" t="b">
        <f t="shared" si="14"/>
        <v>1</v>
      </c>
      <c r="V70">
        <f t="shared" si="15"/>
        <v>0</v>
      </c>
      <c r="W70" t="b">
        <f t="shared" si="16"/>
        <v>0</v>
      </c>
      <c r="X70" t="b">
        <f t="shared" si="17"/>
        <v>1</v>
      </c>
      <c r="Y70">
        <f t="shared" si="18"/>
        <v>0</v>
      </c>
      <c r="Z70" t="b">
        <f t="shared" si="19"/>
        <v>0</v>
      </c>
      <c r="AA70" t="b">
        <f t="shared" si="20"/>
        <v>1</v>
      </c>
      <c r="AB70">
        <f t="shared" si="21"/>
        <v>0</v>
      </c>
      <c r="AC70" t="b">
        <f t="shared" si="22"/>
        <v>1</v>
      </c>
      <c r="AD70" t="b">
        <f t="shared" si="23"/>
        <v>1</v>
      </c>
      <c r="AE70">
        <f t="shared" si="24"/>
        <v>16</v>
      </c>
      <c r="AF70" t="b">
        <f t="shared" si="25"/>
        <v>1</v>
      </c>
      <c r="AG70" t="b">
        <f t="shared" si="26"/>
        <v>0</v>
      </c>
      <c r="AH70">
        <f t="shared" si="27"/>
        <v>0</v>
      </c>
      <c r="AI70" t="b">
        <f t="shared" si="28"/>
        <v>1</v>
      </c>
      <c r="AJ70" t="b">
        <f t="shared" si="29"/>
        <v>0</v>
      </c>
      <c r="AK70">
        <f t="shared" si="30"/>
        <v>0</v>
      </c>
      <c r="AL70" t="b">
        <f t="shared" si="31"/>
        <v>1</v>
      </c>
      <c r="AM70" t="b">
        <f t="shared" si="32"/>
        <v>0</v>
      </c>
      <c r="AN70">
        <f t="shared" si="33"/>
        <v>0</v>
      </c>
      <c r="AO70">
        <f t="shared" si="34"/>
        <v>16</v>
      </c>
      <c r="AP70" t="str" cm="1">
        <f t="array" aca="1" ref="AP70" ca="1">INDIRECT("A"&amp;AO70)</f>
        <v>Herren II</v>
      </c>
      <c r="AQ70" t="str" cm="1">
        <f t="array" aca="1" ref="AQ70" ca="1">INDIRECT("E"&amp;AO70)</f>
        <v>Herren II</v>
      </c>
    </row>
    <row r="71" spans="7:43" hidden="1" x14ac:dyDescent="0.25">
      <c r="G71">
        <f t="shared" si="0"/>
        <v>1983</v>
      </c>
      <c r="H71" t="b">
        <f t="shared" si="1"/>
        <v>0</v>
      </c>
      <c r="I71" t="b">
        <f t="shared" si="2"/>
        <v>1</v>
      </c>
      <c r="J71">
        <f t="shared" si="3"/>
        <v>0</v>
      </c>
      <c r="K71" t="b">
        <f t="shared" si="4"/>
        <v>0</v>
      </c>
      <c r="L71" t="b">
        <f t="shared" si="5"/>
        <v>1</v>
      </c>
      <c r="M71">
        <f t="shared" si="6"/>
        <v>0</v>
      </c>
      <c r="N71" t="b">
        <f t="shared" si="7"/>
        <v>0</v>
      </c>
      <c r="O71" t="b">
        <f t="shared" si="8"/>
        <v>1</v>
      </c>
      <c r="P71">
        <f t="shared" si="9"/>
        <v>0</v>
      </c>
      <c r="Q71" t="b">
        <f t="shared" si="10"/>
        <v>0</v>
      </c>
      <c r="R71" t="b">
        <f t="shared" si="11"/>
        <v>1</v>
      </c>
      <c r="S71">
        <f t="shared" si="12"/>
        <v>0</v>
      </c>
      <c r="T71" t="b">
        <f t="shared" si="13"/>
        <v>0</v>
      </c>
      <c r="U71" t="b">
        <f t="shared" si="14"/>
        <v>1</v>
      </c>
      <c r="V71">
        <f t="shared" si="15"/>
        <v>0</v>
      </c>
      <c r="W71" t="b">
        <f t="shared" si="16"/>
        <v>0</v>
      </c>
      <c r="X71" t="b">
        <f t="shared" si="17"/>
        <v>1</v>
      </c>
      <c r="Y71">
        <f t="shared" si="18"/>
        <v>0</v>
      </c>
      <c r="Z71" t="b">
        <f t="shared" si="19"/>
        <v>0</v>
      </c>
      <c r="AA71" t="b">
        <f t="shared" si="20"/>
        <v>1</v>
      </c>
      <c r="AB71">
        <f t="shared" si="21"/>
        <v>0</v>
      </c>
      <c r="AC71" t="b">
        <f t="shared" si="22"/>
        <v>1</v>
      </c>
      <c r="AD71" t="b">
        <f t="shared" si="23"/>
        <v>1</v>
      </c>
      <c r="AE71">
        <f t="shared" si="24"/>
        <v>16</v>
      </c>
      <c r="AF71" t="b">
        <f t="shared" si="25"/>
        <v>1</v>
      </c>
      <c r="AG71" t="b">
        <f t="shared" si="26"/>
        <v>0</v>
      </c>
      <c r="AH71">
        <f t="shared" si="27"/>
        <v>0</v>
      </c>
      <c r="AI71" t="b">
        <f t="shared" si="28"/>
        <v>1</v>
      </c>
      <c r="AJ71" t="b">
        <f t="shared" si="29"/>
        <v>0</v>
      </c>
      <c r="AK71">
        <f t="shared" si="30"/>
        <v>0</v>
      </c>
      <c r="AL71" t="b">
        <f t="shared" si="31"/>
        <v>1</v>
      </c>
      <c r="AM71" t="b">
        <f t="shared" si="32"/>
        <v>0</v>
      </c>
      <c r="AN71">
        <f t="shared" si="33"/>
        <v>0</v>
      </c>
      <c r="AO71">
        <f t="shared" si="34"/>
        <v>16</v>
      </c>
      <c r="AP71" t="str" cm="1">
        <f t="array" aca="1" ref="AP71" ca="1">INDIRECT("A"&amp;AO71)</f>
        <v>Herren II</v>
      </c>
      <c r="AQ71" t="str" cm="1">
        <f t="array" aca="1" ref="AQ71" ca="1">INDIRECT("E"&amp;AO71)</f>
        <v>Herren II</v>
      </c>
    </row>
    <row r="72" spans="7:43" hidden="1" x14ac:dyDescent="0.25">
      <c r="G72">
        <f t="shared" si="0"/>
        <v>1982</v>
      </c>
      <c r="H72" t="b">
        <f t="shared" si="1"/>
        <v>0</v>
      </c>
      <c r="I72" t="b">
        <f t="shared" si="2"/>
        <v>1</v>
      </c>
      <c r="J72">
        <f t="shared" si="3"/>
        <v>0</v>
      </c>
      <c r="K72" t="b">
        <f t="shared" si="4"/>
        <v>0</v>
      </c>
      <c r="L72" t="b">
        <f t="shared" si="5"/>
        <v>1</v>
      </c>
      <c r="M72">
        <f t="shared" si="6"/>
        <v>0</v>
      </c>
      <c r="N72" t="b">
        <f t="shared" si="7"/>
        <v>0</v>
      </c>
      <c r="O72" t="b">
        <f t="shared" si="8"/>
        <v>1</v>
      </c>
      <c r="P72">
        <f t="shared" si="9"/>
        <v>0</v>
      </c>
      <c r="Q72" t="b">
        <f t="shared" si="10"/>
        <v>0</v>
      </c>
      <c r="R72" t="b">
        <f t="shared" si="11"/>
        <v>1</v>
      </c>
      <c r="S72">
        <f t="shared" si="12"/>
        <v>0</v>
      </c>
      <c r="T72" t="b">
        <f t="shared" si="13"/>
        <v>0</v>
      </c>
      <c r="U72" t="b">
        <f t="shared" si="14"/>
        <v>1</v>
      </c>
      <c r="V72">
        <f t="shared" si="15"/>
        <v>0</v>
      </c>
      <c r="W72" t="b">
        <f t="shared" si="16"/>
        <v>0</v>
      </c>
      <c r="X72" t="b">
        <f t="shared" si="17"/>
        <v>1</v>
      </c>
      <c r="Y72">
        <f t="shared" si="18"/>
        <v>0</v>
      </c>
      <c r="Z72" t="b">
        <f t="shared" si="19"/>
        <v>0</v>
      </c>
      <c r="AA72" t="b">
        <f t="shared" si="20"/>
        <v>1</v>
      </c>
      <c r="AB72">
        <f t="shared" si="21"/>
        <v>0</v>
      </c>
      <c r="AC72" t="b">
        <f t="shared" si="22"/>
        <v>1</v>
      </c>
      <c r="AD72" t="b">
        <f t="shared" si="23"/>
        <v>1</v>
      </c>
      <c r="AE72">
        <f t="shared" si="24"/>
        <v>16</v>
      </c>
      <c r="AF72" t="b">
        <f t="shared" si="25"/>
        <v>1</v>
      </c>
      <c r="AG72" t="b">
        <f t="shared" si="26"/>
        <v>0</v>
      </c>
      <c r="AH72">
        <f t="shared" si="27"/>
        <v>0</v>
      </c>
      <c r="AI72" t="b">
        <f t="shared" si="28"/>
        <v>1</v>
      </c>
      <c r="AJ72" t="b">
        <f t="shared" si="29"/>
        <v>0</v>
      </c>
      <c r="AK72">
        <f t="shared" si="30"/>
        <v>0</v>
      </c>
      <c r="AL72" t="b">
        <f t="shared" si="31"/>
        <v>1</v>
      </c>
      <c r="AM72" t="b">
        <f t="shared" si="32"/>
        <v>0</v>
      </c>
      <c r="AN72">
        <f t="shared" si="33"/>
        <v>0</v>
      </c>
      <c r="AO72">
        <f t="shared" si="34"/>
        <v>16</v>
      </c>
      <c r="AP72" t="str" cm="1">
        <f t="array" aca="1" ref="AP72" ca="1">INDIRECT("A"&amp;AO72)</f>
        <v>Herren II</v>
      </c>
      <c r="AQ72" t="str" cm="1">
        <f t="array" aca="1" ref="AQ72" ca="1">INDIRECT("E"&amp;AO72)</f>
        <v>Herren II</v>
      </c>
    </row>
    <row r="73" spans="7:43" hidden="1" x14ac:dyDescent="0.25">
      <c r="G73">
        <f t="shared" si="0"/>
        <v>1981</v>
      </c>
      <c r="H73" t="b">
        <f t="shared" si="1"/>
        <v>0</v>
      </c>
      <c r="I73" t="b">
        <f t="shared" si="2"/>
        <v>1</v>
      </c>
      <c r="J73">
        <f t="shared" si="3"/>
        <v>0</v>
      </c>
      <c r="K73" t="b">
        <f t="shared" si="4"/>
        <v>0</v>
      </c>
      <c r="L73" t="b">
        <f t="shared" si="5"/>
        <v>1</v>
      </c>
      <c r="M73">
        <f t="shared" si="6"/>
        <v>0</v>
      </c>
      <c r="N73" t="b">
        <f t="shared" si="7"/>
        <v>0</v>
      </c>
      <c r="O73" t="b">
        <f t="shared" si="8"/>
        <v>1</v>
      </c>
      <c r="P73">
        <f t="shared" si="9"/>
        <v>0</v>
      </c>
      <c r="Q73" t="b">
        <f t="shared" si="10"/>
        <v>0</v>
      </c>
      <c r="R73" t="b">
        <f t="shared" si="11"/>
        <v>1</v>
      </c>
      <c r="S73">
        <f t="shared" si="12"/>
        <v>0</v>
      </c>
      <c r="T73" t="b">
        <f t="shared" si="13"/>
        <v>0</v>
      </c>
      <c r="U73" t="b">
        <f t="shared" si="14"/>
        <v>1</v>
      </c>
      <c r="V73">
        <f t="shared" si="15"/>
        <v>0</v>
      </c>
      <c r="W73" t="b">
        <f t="shared" si="16"/>
        <v>0</v>
      </c>
      <c r="X73" t="b">
        <f t="shared" si="17"/>
        <v>1</v>
      </c>
      <c r="Y73">
        <f t="shared" si="18"/>
        <v>0</v>
      </c>
      <c r="Z73" t="b">
        <f t="shared" si="19"/>
        <v>0</v>
      </c>
      <c r="AA73" t="b">
        <f t="shared" si="20"/>
        <v>1</v>
      </c>
      <c r="AB73">
        <f t="shared" si="21"/>
        <v>0</v>
      </c>
      <c r="AC73" t="b">
        <f t="shared" si="22"/>
        <v>1</v>
      </c>
      <c r="AD73" t="b">
        <f t="shared" si="23"/>
        <v>1</v>
      </c>
      <c r="AE73">
        <f t="shared" si="24"/>
        <v>16</v>
      </c>
      <c r="AF73" t="b">
        <f t="shared" si="25"/>
        <v>1</v>
      </c>
      <c r="AG73" t="b">
        <f t="shared" si="26"/>
        <v>0</v>
      </c>
      <c r="AH73">
        <f t="shared" si="27"/>
        <v>0</v>
      </c>
      <c r="AI73" t="b">
        <f t="shared" si="28"/>
        <v>1</v>
      </c>
      <c r="AJ73" t="b">
        <f t="shared" si="29"/>
        <v>0</v>
      </c>
      <c r="AK73">
        <f t="shared" si="30"/>
        <v>0</v>
      </c>
      <c r="AL73" t="b">
        <f t="shared" si="31"/>
        <v>1</v>
      </c>
      <c r="AM73" t="b">
        <f t="shared" si="32"/>
        <v>0</v>
      </c>
      <c r="AN73">
        <f t="shared" si="33"/>
        <v>0</v>
      </c>
      <c r="AO73">
        <f t="shared" si="34"/>
        <v>16</v>
      </c>
      <c r="AP73" t="str" cm="1">
        <f t="array" aca="1" ref="AP73" ca="1">INDIRECT("A"&amp;AO73)</f>
        <v>Herren II</v>
      </c>
      <c r="AQ73" t="str" cm="1">
        <f t="array" aca="1" ref="AQ73" ca="1">INDIRECT("E"&amp;AO73)</f>
        <v>Herren II</v>
      </c>
    </row>
    <row r="74" spans="7:43" hidden="1" x14ac:dyDescent="0.25">
      <c r="G74">
        <f t="shared" si="0"/>
        <v>1980</v>
      </c>
      <c r="H74" t="b">
        <f t="shared" si="1"/>
        <v>0</v>
      </c>
      <c r="I74" t="b">
        <f t="shared" si="2"/>
        <v>1</v>
      </c>
      <c r="J74">
        <f t="shared" si="3"/>
        <v>0</v>
      </c>
      <c r="K74" t="b">
        <f t="shared" si="4"/>
        <v>0</v>
      </c>
      <c r="L74" t="b">
        <f t="shared" si="5"/>
        <v>1</v>
      </c>
      <c r="M74">
        <f t="shared" si="6"/>
        <v>0</v>
      </c>
      <c r="N74" t="b">
        <f t="shared" si="7"/>
        <v>0</v>
      </c>
      <c r="O74" t="b">
        <f t="shared" si="8"/>
        <v>1</v>
      </c>
      <c r="P74">
        <f t="shared" si="9"/>
        <v>0</v>
      </c>
      <c r="Q74" t="b">
        <f t="shared" si="10"/>
        <v>0</v>
      </c>
      <c r="R74" t="b">
        <f t="shared" si="11"/>
        <v>1</v>
      </c>
      <c r="S74">
        <f t="shared" si="12"/>
        <v>0</v>
      </c>
      <c r="T74" t="b">
        <f t="shared" si="13"/>
        <v>0</v>
      </c>
      <c r="U74" t="b">
        <f t="shared" si="14"/>
        <v>1</v>
      </c>
      <c r="V74">
        <f t="shared" si="15"/>
        <v>0</v>
      </c>
      <c r="W74" t="b">
        <f t="shared" si="16"/>
        <v>0</v>
      </c>
      <c r="X74" t="b">
        <f t="shared" si="17"/>
        <v>1</v>
      </c>
      <c r="Y74">
        <f t="shared" si="18"/>
        <v>0</v>
      </c>
      <c r="Z74" t="b">
        <f t="shared" si="19"/>
        <v>0</v>
      </c>
      <c r="AA74" t="b">
        <f t="shared" si="20"/>
        <v>1</v>
      </c>
      <c r="AB74">
        <f t="shared" si="21"/>
        <v>0</v>
      </c>
      <c r="AC74" t="b">
        <f t="shared" si="22"/>
        <v>1</v>
      </c>
      <c r="AD74" t="b">
        <f t="shared" si="23"/>
        <v>1</v>
      </c>
      <c r="AE74">
        <f t="shared" si="24"/>
        <v>16</v>
      </c>
      <c r="AF74" t="b">
        <f t="shared" si="25"/>
        <v>1</v>
      </c>
      <c r="AG74" t="b">
        <f t="shared" si="26"/>
        <v>0</v>
      </c>
      <c r="AH74">
        <f t="shared" si="27"/>
        <v>0</v>
      </c>
      <c r="AI74" t="b">
        <f t="shared" si="28"/>
        <v>1</v>
      </c>
      <c r="AJ74" t="b">
        <f t="shared" si="29"/>
        <v>0</v>
      </c>
      <c r="AK74">
        <f t="shared" si="30"/>
        <v>0</v>
      </c>
      <c r="AL74" t="b">
        <f t="shared" si="31"/>
        <v>1</v>
      </c>
      <c r="AM74" t="b">
        <f t="shared" si="32"/>
        <v>0</v>
      </c>
      <c r="AN74">
        <f t="shared" si="33"/>
        <v>0</v>
      </c>
      <c r="AO74">
        <f t="shared" si="34"/>
        <v>16</v>
      </c>
      <c r="AP74" t="str" cm="1">
        <f t="array" aca="1" ref="AP74" ca="1">INDIRECT("A"&amp;AO74)</f>
        <v>Herren II</v>
      </c>
      <c r="AQ74" t="str" cm="1">
        <f t="array" aca="1" ref="AQ74" ca="1">INDIRECT("E"&amp;AO74)</f>
        <v>Herren II</v>
      </c>
    </row>
    <row r="75" spans="7:43" hidden="1" x14ac:dyDescent="0.25">
      <c r="G75">
        <f t="shared" si="0"/>
        <v>1979</v>
      </c>
      <c r="H75" t="b">
        <f t="shared" si="1"/>
        <v>0</v>
      </c>
      <c r="I75" t="b">
        <f t="shared" si="2"/>
        <v>1</v>
      </c>
      <c r="J75">
        <f t="shared" si="3"/>
        <v>0</v>
      </c>
      <c r="K75" t="b">
        <f t="shared" si="4"/>
        <v>0</v>
      </c>
      <c r="L75" t="b">
        <f t="shared" si="5"/>
        <v>1</v>
      </c>
      <c r="M75">
        <f t="shared" si="6"/>
        <v>0</v>
      </c>
      <c r="N75" t="b">
        <f t="shared" si="7"/>
        <v>0</v>
      </c>
      <c r="O75" t="b">
        <f t="shared" si="8"/>
        <v>1</v>
      </c>
      <c r="P75">
        <f t="shared" si="9"/>
        <v>0</v>
      </c>
      <c r="Q75" t="b">
        <f t="shared" si="10"/>
        <v>0</v>
      </c>
      <c r="R75" t="b">
        <f t="shared" si="11"/>
        <v>1</v>
      </c>
      <c r="S75">
        <f t="shared" si="12"/>
        <v>0</v>
      </c>
      <c r="T75" t="b">
        <f t="shared" si="13"/>
        <v>0</v>
      </c>
      <c r="U75" t="b">
        <f t="shared" si="14"/>
        <v>1</v>
      </c>
      <c r="V75">
        <f t="shared" si="15"/>
        <v>0</v>
      </c>
      <c r="W75" t="b">
        <f t="shared" si="16"/>
        <v>0</v>
      </c>
      <c r="X75" t="b">
        <f t="shared" si="17"/>
        <v>1</v>
      </c>
      <c r="Y75">
        <f t="shared" si="18"/>
        <v>0</v>
      </c>
      <c r="Z75" t="b">
        <f t="shared" si="19"/>
        <v>0</v>
      </c>
      <c r="AA75" t="b">
        <f t="shared" si="20"/>
        <v>1</v>
      </c>
      <c r="AB75">
        <f t="shared" si="21"/>
        <v>0</v>
      </c>
      <c r="AC75" t="b">
        <f t="shared" si="22"/>
        <v>1</v>
      </c>
      <c r="AD75" t="b">
        <f t="shared" si="23"/>
        <v>1</v>
      </c>
      <c r="AE75">
        <f t="shared" si="24"/>
        <v>16</v>
      </c>
      <c r="AF75" t="b">
        <f t="shared" si="25"/>
        <v>1</v>
      </c>
      <c r="AG75" t="b">
        <f t="shared" si="26"/>
        <v>0</v>
      </c>
      <c r="AH75">
        <f t="shared" si="27"/>
        <v>0</v>
      </c>
      <c r="AI75" t="b">
        <f t="shared" si="28"/>
        <v>1</v>
      </c>
      <c r="AJ75" t="b">
        <f t="shared" si="29"/>
        <v>0</v>
      </c>
      <c r="AK75">
        <f t="shared" si="30"/>
        <v>0</v>
      </c>
      <c r="AL75" t="b">
        <f t="shared" si="31"/>
        <v>1</v>
      </c>
      <c r="AM75" t="b">
        <f t="shared" si="32"/>
        <v>0</v>
      </c>
      <c r="AN75">
        <f t="shared" si="33"/>
        <v>0</v>
      </c>
      <c r="AO75">
        <f t="shared" si="34"/>
        <v>16</v>
      </c>
      <c r="AP75" t="str" cm="1">
        <f t="array" aca="1" ref="AP75" ca="1">INDIRECT("A"&amp;AO75)</f>
        <v>Herren II</v>
      </c>
      <c r="AQ75" t="str" cm="1">
        <f t="array" aca="1" ref="AQ75" ca="1">INDIRECT("E"&amp;AO75)</f>
        <v>Herren II</v>
      </c>
    </row>
    <row r="76" spans="7:43" hidden="1" x14ac:dyDescent="0.25">
      <c r="G76">
        <f t="shared" si="0"/>
        <v>1978</v>
      </c>
      <c r="H76" t="b">
        <f t="shared" si="1"/>
        <v>0</v>
      </c>
      <c r="I76" t="b">
        <f t="shared" si="2"/>
        <v>1</v>
      </c>
      <c r="J76">
        <f t="shared" si="3"/>
        <v>0</v>
      </c>
      <c r="K76" t="b">
        <f t="shared" si="4"/>
        <v>0</v>
      </c>
      <c r="L76" t="b">
        <f t="shared" si="5"/>
        <v>1</v>
      </c>
      <c r="M76">
        <f t="shared" si="6"/>
        <v>0</v>
      </c>
      <c r="N76" t="b">
        <f t="shared" si="7"/>
        <v>0</v>
      </c>
      <c r="O76" t="b">
        <f t="shared" si="8"/>
        <v>1</v>
      </c>
      <c r="P76">
        <f t="shared" si="9"/>
        <v>0</v>
      </c>
      <c r="Q76" t="b">
        <f t="shared" si="10"/>
        <v>0</v>
      </c>
      <c r="R76" t="b">
        <f t="shared" si="11"/>
        <v>1</v>
      </c>
      <c r="S76">
        <f t="shared" si="12"/>
        <v>0</v>
      </c>
      <c r="T76" t="b">
        <f t="shared" si="13"/>
        <v>0</v>
      </c>
      <c r="U76" t="b">
        <f t="shared" si="14"/>
        <v>1</v>
      </c>
      <c r="V76">
        <f t="shared" si="15"/>
        <v>0</v>
      </c>
      <c r="W76" t="b">
        <f t="shared" si="16"/>
        <v>0</v>
      </c>
      <c r="X76" t="b">
        <f t="shared" si="17"/>
        <v>1</v>
      </c>
      <c r="Y76">
        <f t="shared" si="18"/>
        <v>0</v>
      </c>
      <c r="Z76" t="b">
        <f t="shared" si="19"/>
        <v>0</v>
      </c>
      <c r="AA76" t="b">
        <f t="shared" si="20"/>
        <v>1</v>
      </c>
      <c r="AB76">
        <f t="shared" si="21"/>
        <v>0</v>
      </c>
      <c r="AC76" t="b">
        <f t="shared" si="22"/>
        <v>1</v>
      </c>
      <c r="AD76" t="b">
        <f t="shared" si="23"/>
        <v>1</v>
      </c>
      <c r="AE76">
        <f t="shared" si="24"/>
        <v>16</v>
      </c>
      <c r="AF76" t="b">
        <f t="shared" si="25"/>
        <v>1</v>
      </c>
      <c r="AG76" t="b">
        <f t="shared" si="26"/>
        <v>0</v>
      </c>
      <c r="AH76">
        <f t="shared" si="27"/>
        <v>0</v>
      </c>
      <c r="AI76" t="b">
        <f t="shared" si="28"/>
        <v>1</v>
      </c>
      <c r="AJ76" t="b">
        <f t="shared" si="29"/>
        <v>0</v>
      </c>
      <c r="AK76">
        <f t="shared" si="30"/>
        <v>0</v>
      </c>
      <c r="AL76" t="b">
        <f t="shared" si="31"/>
        <v>1</v>
      </c>
      <c r="AM76" t="b">
        <f t="shared" si="32"/>
        <v>0</v>
      </c>
      <c r="AN76">
        <f t="shared" si="33"/>
        <v>0</v>
      </c>
      <c r="AO76">
        <f t="shared" si="34"/>
        <v>16</v>
      </c>
      <c r="AP76" t="str" cm="1">
        <f t="array" aca="1" ref="AP76" ca="1">INDIRECT("A"&amp;AO76)</f>
        <v>Herren II</v>
      </c>
      <c r="AQ76" t="str" cm="1">
        <f t="array" aca="1" ref="AQ76" ca="1">INDIRECT("E"&amp;AO76)</f>
        <v>Herren II</v>
      </c>
    </row>
    <row r="77" spans="7:43" hidden="1" x14ac:dyDescent="0.25">
      <c r="G77">
        <f t="shared" si="0"/>
        <v>1977</v>
      </c>
      <c r="H77" t="b">
        <f t="shared" si="1"/>
        <v>0</v>
      </c>
      <c r="I77" t="b">
        <f t="shared" si="2"/>
        <v>1</v>
      </c>
      <c r="J77">
        <f t="shared" si="3"/>
        <v>0</v>
      </c>
      <c r="K77" t="b">
        <f t="shared" si="4"/>
        <v>0</v>
      </c>
      <c r="L77" t="b">
        <f t="shared" si="5"/>
        <v>1</v>
      </c>
      <c r="M77">
        <f t="shared" si="6"/>
        <v>0</v>
      </c>
      <c r="N77" t="b">
        <f t="shared" si="7"/>
        <v>0</v>
      </c>
      <c r="O77" t="b">
        <f t="shared" si="8"/>
        <v>1</v>
      </c>
      <c r="P77">
        <f t="shared" si="9"/>
        <v>0</v>
      </c>
      <c r="Q77" t="b">
        <f t="shared" si="10"/>
        <v>0</v>
      </c>
      <c r="R77" t="b">
        <f t="shared" si="11"/>
        <v>1</v>
      </c>
      <c r="S77">
        <f t="shared" si="12"/>
        <v>0</v>
      </c>
      <c r="T77" t="b">
        <f t="shared" si="13"/>
        <v>0</v>
      </c>
      <c r="U77" t="b">
        <f t="shared" si="14"/>
        <v>1</v>
      </c>
      <c r="V77">
        <f t="shared" si="15"/>
        <v>0</v>
      </c>
      <c r="W77" t="b">
        <f t="shared" si="16"/>
        <v>0</v>
      </c>
      <c r="X77" t="b">
        <f t="shared" si="17"/>
        <v>1</v>
      </c>
      <c r="Y77">
        <f t="shared" si="18"/>
        <v>0</v>
      </c>
      <c r="Z77" t="b">
        <f t="shared" si="19"/>
        <v>0</v>
      </c>
      <c r="AA77" t="b">
        <f t="shared" si="20"/>
        <v>1</v>
      </c>
      <c r="AB77">
        <f t="shared" si="21"/>
        <v>0</v>
      </c>
      <c r="AC77" t="b">
        <f t="shared" si="22"/>
        <v>1</v>
      </c>
      <c r="AD77" t="b">
        <f t="shared" si="23"/>
        <v>1</v>
      </c>
      <c r="AE77">
        <f t="shared" si="24"/>
        <v>16</v>
      </c>
      <c r="AF77" t="b">
        <f t="shared" si="25"/>
        <v>1</v>
      </c>
      <c r="AG77" t="b">
        <f t="shared" si="26"/>
        <v>0</v>
      </c>
      <c r="AH77">
        <f t="shared" si="27"/>
        <v>0</v>
      </c>
      <c r="AI77" t="b">
        <f t="shared" si="28"/>
        <v>1</v>
      </c>
      <c r="AJ77" t="b">
        <f t="shared" si="29"/>
        <v>0</v>
      </c>
      <c r="AK77">
        <f t="shared" si="30"/>
        <v>0</v>
      </c>
      <c r="AL77" t="b">
        <f t="shared" si="31"/>
        <v>1</v>
      </c>
      <c r="AM77" t="b">
        <f t="shared" si="32"/>
        <v>0</v>
      </c>
      <c r="AN77">
        <f t="shared" si="33"/>
        <v>0</v>
      </c>
      <c r="AO77">
        <f t="shared" si="34"/>
        <v>16</v>
      </c>
      <c r="AP77" t="str" cm="1">
        <f t="array" aca="1" ref="AP77" ca="1">INDIRECT("A"&amp;AO77)</f>
        <v>Herren II</v>
      </c>
      <c r="AQ77" t="str" cm="1">
        <f t="array" aca="1" ref="AQ77" ca="1">INDIRECT("E"&amp;AO77)</f>
        <v>Herren II</v>
      </c>
    </row>
    <row r="78" spans="7:43" hidden="1" x14ac:dyDescent="0.25">
      <c r="G78">
        <f t="shared" si="0"/>
        <v>1976</v>
      </c>
      <c r="H78" t="b">
        <f t="shared" si="1"/>
        <v>0</v>
      </c>
      <c r="I78" t="b">
        <f t="shared" si="2"/>
        <v>1</v>
      </c>
      <c r="J78">
        <f t="shared" si="3"/>
        <v>0</v>
      </c>
      <c r="K78" t="b">
        <f t="shared" si="4"/>
        <v>0</v>
      </c>
      <c r="L78" t="b">
        <f t="shared" si="5"/>
        <v>1</v>
      </c>
      <c r="M78">
        <f t="shared" si="6"/>
        <v>0</v>
      </c>
      <c r="N78" t="b">
        <f t="shared" si="7"/>
        <v>0</v>
      </c>
      <c r="O78" t="b">
        <f t="shared" si="8"/>
        <v>1</v>
      </c>
      <c r="P78">
        <f t="shared" si="9"/>
        <v>0</v>
      </c>
      <c r="Q78" t="b">
        <f t="shared" si="10"/>
        <v>0</v>
      </c>
      <c r="R78" t="b">
        <f t="shared" si="11"/>
        <v>1</v>
      </c>
      <c r="S78">
        <f t="shared" si="12"/>
        <v>0</v>
      </c>
      <c r="T78" t="b">
        <f t="shared" si="13"/>
        <v>0</v>
      </c>
      <c r="U78" t="b">
        <f t="shared" si="14"/>
        <v>1</v>
      </c>
      <c r="V78">
        <f t="shared" si="15"/>
        <v>0</v>
      </c>
      <c r="W78" t="b">
        <f t="shared" si="16"/>
        <v>0</v>
      </c>
      <c r="X78" t="b">
        <f t="shared" si="17"/>
        <v>1</v>
      </c>
      <c r="Y78">
        <f t="shared" si="18"/>
        <v>0</v>
      </c>
      <c r="Z78" t="b">
        <f t="shared" si="19"/>
        <v>0</v>
      </c>
      <c r="AA78" t="b">
        <f t="shared" si="20"/>
        <v>1</v>
      </c>
      <c r="AB78">
        <f t="shared" si="21"/>
        <v>0</v>
      </c>
      <c r="AC78" t="b">
        <f t="shared" si="22"/>
        <v>1</v>
      </c>
      <c r="AD78" t="b">
        <f t="shared" si="23"/>
        <v>1</v>
      </c>
      <c r="AE78">
        <f t="shared" si="24"/>
        <v>16</v>
      </c>
      <c r="AF78" t="b">
        <f t="shared" si="25"/>
        <v>1</v>
      </c>
      <c r="AG78" t="b">
        <f t="shared" si="26"/>
        <v>0</v>
      </c>
      <c r="AH78">
        <f t="shared" si="27"/>
        <v>0</v>
      </c>
      <c r="AI78" t="b">
        <f t="shared" si="28"/>
        <v>1</v>
      </c>
      <c r="AJ78" t="b">
        <f t="shared" si="29"/>
        <v>0</v>
      </c>
      <c r="AK78">
        <f t="shared" si="30"/>
        <v>0</v>
      </c>
      <c r="AL78" t="b">
        <f t="shared" si="31"/>
        <v>1</v>
      </c>
      <c r="AM78" t="b">
        <f t="shared" si="32"/>
        <v>0</v>
      </c>
      <c r="AN78">
        <f t="shared" si="33"/>
        <v>0</v>
      </c>
      <c r="AO78">
        <f t="shared" si="34"/>
        <v>16</v>
      </c>
      <c r="AP78" t="str" cm="1">
        <f t="array" aca="1" ref="AP78" ca="1">INDIRECT("A"&amp;AO78)</f>
        <v>Herren II</v>
      </c>
      <c r="AQ78" t="str" cm="1">
        <f t="array" aca="1" ref="AQ78" ca="1">INDIRECT("E"&amp;AO78)</f>
        <v>Herren II</v>
      </c>
    </row>
    <row r="79" spans="7:43" hidden="1" x14ac:dyDescent="0.25">
      <c r="G79">
        <f t="shared" si="0"/>
        <v>1975</v>
      </c>
      <c r="H79" t="b">
        <f t="shared" si="1"/>
        <v>0</v>
      </c>
      <c r="I79" t="b">
        <f t="shared" si="2"/>
        <v>1</v>
      </c>
      <c r="J79">
        <f t="shared" si="3"/>
        <v>0</v>
      </c>
      <c r="K79" t="b">
        <f t="shared" si="4"/>
        <v>0</v>
      </c>
      <c r="L79" t="b">
        <f t="shared" si="5"/>
        <v>1</v>
      </c>
      <c r="M79">
        <f t="shared" si="6"/>
        <v>0</v>
      </c>
      <c r="N79" t="b">
        <f t="shared" si="7"/>
        <v>0</v>
      </c>
      <c r="O79" t="b">
        <f t="shared" si="8"/>
        <v>1</v>
      </c>
      <c r="P79">
        <f t="shared" si="9"/>
        <v>0</v>
      </c>
      <c r="Q79" t="b">
        <f t="shared" si="10"/>
        <v>0</v>
      </c>
      <c r="R79" t="b">
        <f t="shared" si="11"/>
        <v>1</v>
      </c>
      <c r="S79">
        <f t="shared" si="12"/>
        <v>0</v>
      </c>
      <c r="T79" t="b">
        <f t="shared" si="13"/>
        <v>0</v>
      </c>
      <c r="U79" t="b">
        <f t="shared" si="14"/>
        <v>1</v>
      </c>
      <c r="V79">
        <f t="shared" si="15"/>
        <v>0</v>
      </c>
      <c r="W79" t="b">
        <f t="shared" si="16"/>
        <v>0</v>
      </c>
      <c r="X79" t="b">
        <f t="shared" si="17"/>
        <v>1</v>
      </c>
      <c r="Y79">
        <f t="shared" si="18"/>
        <v>0</v>
      </c>
      <c r="Z79" t="b">
        <f t="shared" si="19"/>
        <v>0</v>
      </c>
      <c r="AA79" t="b">
        <f t="shared" si="20"/>
        <v>1</v>
      </c>
      <c r="AB79">
        <f t="shared" si="21"/>
        <v>0</v>
      </c>
      <c r="AC79" t="b">
        <f t="shared" si="22"/>
        <v>1</v>
      </c>
      <c r="AD79" t="b">
        <f t="shared" si="23"/>
        <v>1</v>
      </c>
      <c r="AE79">
        <f t="shared" si="24"/>
        <v>16</v>
      </c>
      <c r="AF79" t="b">
        <f t="shared" si="25"/>
        <v>1</v>
      </c>
      <c r="AG79" t="b">
        <f t="shared" si="26"/>
        <v>0</v>
      </c>
      <c r="AH79">
        <f t="shared" si="27"/>
        <v>0</v>
      </c>
      <c r="AI79" t="b">
        <f t="shared" si="28"/>
        <v>1</v>
      </c>
      <c r="AJ79" t="b">
        <f t="shared" si="29"/>
        <v>0</v>
      </c>
      <c r="AK79">
        <f t="shared" si="30"/>
        <v>0</v>
      </c>
      <c r="AL79" t="b">
        <f t="shared" si="31"/>
        <v>1</v>
      </c>
      <c r="AM79" t="b">
        <f t="shared" si="32"/>
        <v>0</v>
      </c>
      <c r="AN79">
        <f t="shared" si="33"/>
        <v>0</v>
      </c>
      <c r="AO79">
        <f t="shared" si="34"/>
        <v>16</v>
      </c>
      <c r="AP79" t="str" cm="1">
        <f t="array" aca="1" ref="AP79" ca="1">INDIRECT("A"&amp;AO79)</f>
        <v>Herren II</v>
      </c>
      <c r="AQ79" t="str" cm="1">
        <f t="array" aca="1" ref="AQ79" ca="1">INDIRECT("E"&amp;AO79)</f>
        <v>Herren II</v>
      </c>
    </row>
    <row r="80" spans="7:43" hidden="1" x14ac:dyDescent="0.25">
      <c r="G80">
        <f t="shared" si="0"/>
        <v>1974</v>
      </c>
      <c r="H80" t="b">
        <f t="shared" si="1"/>
        <v>0</v>
      </c>
      <c r="I80" t="b">
        <f t="shared" si="2"/>
        <v>1</v>
      </c>
      <c r="J80">
        <f t="shared" si="3"/>
        <v>0</v>
      </c>
      <c r="K80" t="b">
        <f t="shared" si="4"/>
        <v>0</v>
      </c>
      <c r="L80" t="b">
        <f t="shared" si="5"/>
        <v>1</v>
      </c>
      <c r="M80">
        <f t="shared" si="6"/>
        <v>0</v>
      </c>
      <c r="N80" t="b">
        <f t="shared" si="7"/>
        <v>0</v>
      </c>
      <c r="O80" t="b">
        <f t="shared" si="8"/>
        <v>1</v>
      </c>
      <c r="P80">
        <f t="shared" si="9"/>
        <v>0</v>
      </c>
      <c r="Q80" t="b">
        <f t="shared" si="10"/>
        <v>0</v>
      </c>
      <c r="R80" t="b">
        <f t="shared" si="11"/>
        <v>1</v>
      </c>
      <c r="S80">
        <f t="shared" si="12"/>
        <v>0</v>
      </c>
      <c r="T80" t="b">
        <f t="shared" si="13"/>
        <v>0</v>
      </c>
      <c r="U80" t="b">
        <f t="shared" si="14"/>
        <v>1</v>
      </c>
      <c r="V80">
        <f t="shared" si="15"/>
        <v>0</v>
      </c>
      <c r="W80" t="b">
        <f t="shared" si="16"/>
        <v>0</v>
      </c>
      <c r="X80" t="b">
        <f t="shared" si="17"/>
        <v>1</v>
      </c>
      <c r="Y80">
        <f t="shared" si="18"/>
        <v>0</v>
      </c>
      <c r="Z80" t="b">
        <f t="shared" si="19"/>
        <v>0</v>
      </c>
      <c r="AA80" t="b">
        <f t="shared" si="20"/>
        <v>1</v>
      </c>
      <c r="AB80">
        <f t="shared" si="21"/>
        <v>0</v>
      </c>
      <c r="AC80" t="b">
        <f t="shared" si="22"/>
        <v>0</v>
      </c>
      <c r="AD80" t="b">
        <f t="shared" si="23"/>
        <v>1</v>
      </c>
      <c r="AE80">
        <f t="shared" si="24"/>
        <v>0</v>
      </c>
      <c r="AF80" t="b">
        <f t="shared" si="25"/>
        <v>1</v>
      </c>
      <c r="AG80" t="b">
        <f t="shared" si="26"/>
        <v>1</v>
      </c>
      <c r="AH80">
        <f t="shared" si="27"/>
        <v>18</v>
      </c>
      <c r="AI80" t="b">
        <f t="shared" si="28"/>
        <v>1</v>
      </c>
      <c r="AJ80" t="b">
        <f t="shared" si="29"/>
        <v>0</v>
      </c>
      <c r="AK80">
        <f t="shared" si="30"/>
        <v>0</v>
      </c>
      <c r="AL80" t="b">
        <f t="shared" si="31"/>
        <v>1</v>
      </c>
      <c r="AM80" t="b">
        <f t="shared" si="32"/>
        <v>0</v>
      </c>
      <c r="AN80">
        <f t="shared" si="33"/>
        <v>0</v>
      </c>
      <c r="AO80">
        <f t="shared" si="34"/>
        <v>18</v>
      </c>
      <c r="AP80" t="str" cm="1">
        <f t="array" aca="1" ref="AP80" ca="1">INDIRECT("A"&amp;AO80)</f>
        <v>Herren III</v>
      </c>
      <c r="AQ80" t="str" cm="1">
        <f t="array" aca="1" ref="AQ80" ca="1">INDIRECT("E"&amp;AO80)</f>
        <v>Herren III</v>
      </c>
    </row>
    <row r="81" spans="7:43" hidden="1" x14ac:dyDescent="0.25">
      <c r="G81">
        <f t="shared" si="0"/>
        <v>1973</v>
      </c>
      <c r="H81" t="b">
        <f t="shared" si="1"/>
        <v>0</v>
      </c>
      <c r="I81" t="b">
        <f t="shared" si="2"/>
        <v>1</v>
      </c>
      <c r="J81">
        <f t="shared" si="3"/>
        <v>0</v>
      </c>
      <c r="K81" t="b">
        <f t="shared" si="4"/>
        <v>0</v>
      </c>
      <c r="L81" t="b">
        <f t="shared" si="5"/>
        <v>1</v>
      </c>
      <c r="M81">
        <f t="shared" si="6"/>
        <v>0</v>
      </c>
      <c r="N81" t="b">
        <f t="shared" si="7"/>
        <v>0</v>
      </c>
      <c r="O81" t="b">
        <f t="shared" si="8"/>
        <v>1</v>
      </c>
      <c r="P81">
        <f t="shared" si="9"/>
        <v>0</v>
      </c>
      <c r="Q81" t="b">
        <f t="shared" si="10"/>
        <v>0</v>
      </c>
      <c r="R81" t="b">
        <f t="shared" si="11"/>
        <v>1</v>
      </c>
      <c r="S81">
        <f t="shared" si="12"/>
        <v>0</v>
      </c>
      <c r="T81" t="b">
        <f t="shared" si="13"/>
        <v>0</v>
      </c>
      <c r="U81" t="b">
        <f t="shared" si="14"/>
        <v>1</v>
      </c>
      <c r="V81">
        <f t="shared" si="15"/>
        <v>0</v>
      </c>
      <c r="W81" t="b">
        <f t="shared" si="16"/>
        <v>0</v>
      </c>
      <c r="X81" t="b">
        <f t="shared" si="17"/>
        <v>1</v>
      </c>
      <c r="Y81">
        <f t="shared" si="18"/>
        <v>0</v>
      </c>
      <c r="Z81" t="b">
        <f t="shared" si="19"/>
        <v>0</v>
      </c>
      <c r="AA81" t="b">
        <f t="shared" si="20"/>
        <v>1</v>
      </c>
      <c r="AB81">
        <f t="shared" si="21"/>
        <v>0</v>
      </c>
      <c r="AC81" t="b">
        <f t="shared" si="22"/>
        <v>0</v>
      </c>
      <c r="AD81" t="b">
        <f t="shared" si="23"/>
        <v>1</v>
      </c>
      <c r="AE81">
        <f t="shared" si="24"/>
        <v>0</v>
      </c>
      <c r="AF81" t="b">
        <f t="shared" si="25"/>
        <v>1</v>
      </c>
      <c r="AG81" t="b">
        <f t="shared" si="26"/>
        <v>1</v>
      </c>
      <c r="AH81">
        <f t="shared" si="27"/>
        <v>18</v>
      </c>
      <c r="AI81" t="b">
        <f t="shared" si="28"/>
        <v>1</v>
      </c>
      <c r="AJ81" t="b">
        <f t="shared" si="29"/>
        <v>0</v>
      </c>
      <c r="AK81">
        <f t="shared" si="30"/>
        <v>0</v>
      </c>
      <c r="AL81" t="b">
        <f t="shared" si="31"/>
        <v>1</v>
      </c>
      <c r="AM81" t="b">
        <f t="shared" si="32"/>
        <v>0</v>
      </c>
      <c r="AN81">
        <f t="shared" si="33"/>
        <v>0</v>
      </c>
      <c r="AO81">
        <f t="shared" si="34"/>
        <v>18</v>
      </c>
      <c r="AP81" t="str" cm="1">
        <f t="array" aca="1" ref="AP81" ca="1">INDIRECT("A"&amp;AO81)</f>
        <v>Herren III</v>
      </c>
      <c r="AQ81" t="str" cm="1">
        <f t="array" aca="1" ref="AQ81" ca="1">INDIRECT("E"&amp;AO81)</f>
        <v>Herren III</v>
      </c>
    </row>
    <row r="82" spans="7:43" hidden="1" x14ac:dyDescent="0.25">
      <c r="G82">
        <f t="shared" si="0"/>
        <v>1972</v>
      </c>
      <c r="H82" t="b">
        <f t="shared" si="1"/>
        <v>0</v>
      </c>
      <c r="I82" t="b">
        <f t="shared" si="2"/>
        <v>1</v>
      </c>
      <c r="J82">
        <f t="shared" si="3"/>
        <v>0</v>
      </c>
      <c r="K82" t="b">
        <f t="shared" si="4"/>
        <v>0</v>
      </c>
      <c r="L82" t="b">
        <f t="shared" si="5"/>
        <v>1</v>
      </c>
      <c r="M82">
        <f t="shared" si="6"/>
        <v>0</v>
      </c>
      <c r="N82" t="b">
        <f t="shared" si="7"/>
        <v>0</v>
      </c>
      <c r="O82" t="b">
        <f t="shared" si="8"/>
        <v>1</v>
      </c>
      <c r="P82">
        <f t="shared" si="9"/>
        <v>0</v>
      </c>
      <c r="Q82" t="b">
        <f t="shared" si="10"/>
        <v>0</v>
      </c>
      <c r="R82" t="b">
        <f t="shared" si="11"/>
        <v>1</v>
      </c>
      <c r="S82">
        <f t="shared" si="12"/>
        <v>0</v>
      </c>
      <c r="T82" t="b">
        <f t="shared" si="13"/>
        <v>0</v>
      </c>
      <c r="U82" t="b">
        <f t="shared" si="14"/>
        <v>1</v>
      </c>
      <c r="V82">
        <f t="shared" si="15"/>
        <v>0</v>
      </c>
      <c r="W82" t="b">
        <f t="shared" si="16"/>
        <v>0</v>
      </c>
      <c r="X82" t="b">
        <f t="shared" si="17"/>
        <v>1</v>
      </c>
      <c r="Y82">
        <f t="shared" si="18"/>
        <v>0</v>
      </c>
      <c r="Z82" t="b">
        <f t="shared" si="19"/>
        <v>0</v>
      </c>
      <c r="AA82" t="b">
        <f t="shared" si="20"/>
        <v>1</v>
      </c>
      <c r="AB82">
        <f t="shared" si="21"/>
        <v>0</v>
      </c>
      <c r="AC82" t="b">
        <f t="shared" si="22"/>
        <v>0</v>
      </c>
      <c r="AD82" t="b">
        <f t="shared" si="23"/>
        <v>1</v>
      </c>
      <c r="AE82">
        <f t="shared" si="24"/>
        <v>0</v>
      </c>
      <c r="AF82" t="b">
        <f t="shared" si="25"/>
        <v>1</v>
      </c>
      <c r="AG82" t="b">
        <f t="shared" si="26"/>
        <v>1</v>
      </c>
      <c r="AH82">
        <f t="shared" si="27"/>
        <v>18</v>
      </c>
      <c r="AI82" t="b">
        <f t="shared" si="28"/>
        <v>1</v>
      </c>
      <c r="AJ82" t="b">
        <f t="shared" si="29"/>
        <v>0</v>
      </c>
      <c r="AK82">
        <f t="shared" si="30"/>
        <v>0</v>
      </c>
      <c r="AL82" t="b">
        <f t="shared" si="31"/>
        <v>1</v>
      </c>
      <c r="AM82" t="b">
        <f t="shared" si="32"/>
        <v>0</v>
      </c>
      <c r="AN82">
        <f t="shared" si="33"/>
        <v>0</v>
      </c>
      <c r="AO82">
        <f t="shared" si="34"/>
        <v>18</v>
      </c>
      <c r="AP82" t="str" cm="1">
        <f t="array" aca="1" ref="AP82" ca="1">INDIRECT("A"&amp;AO82)</f>
        <v>Herren III</v>
      </c>
      <c r="AQ82" t="str" cm="1">
        <f t="array" aca="1" ref="AQ82" ca="1">INDIRECT("E"&amp;AO82)</f>
        <v>Herren III</v>
      </c>
    </row>
    <row r="83" spans="7:43" hidden="1" x14ac:dyDescent="0.25">
      <c r="G83">
        <f t="shared" si="0"/>
        <v>1971</v>
      </c>
      <c r="H83" t="b">
        <f t="shared" si="1"/>
        <v>0</v>
      </c>
      <c r="I83" t="b">
        <f t="shared" si="2"/>
        <v>1</v>
      </c>
      <c r="J83">
        <f t="shared" si="3"/>
        <v>0</v>
      </c>
      <c r="K83" t="b">
        <f t="shared" si="4"/>
        <v>0</v>
      </c>
      <c r="L83" t="b">
        <f t="shared" si="5"/>
        <v>1</v>
      </c>
      <c r="M83">
        <f t="shared" si="6"/>
        <v>0</v>
      </c>
      <c r="N83" t="b">
        <f t="shared" si="7"/>
        <v>0</v>
      </c>
      <c r="O83" t="b">
        <f t="shared" si="8"/>
        <v>1</v>
      </c>
      <c r="P83">
        <f t="shared" si="9"/>
        <v>0</v>
      </c>
      <c r="Q83" t="b">
        <f t="shared" si="10"/>
        <v>0</v>
      </c>
      <c r="R83" t="b">
        <f t="shared" si="11"/>
        <v>1</v>
      </c>
      <c r="S83">
        <f t="shared" si="12"/>
        <v>0</v>
      </c>
      <c r="T83" t="b">
        <f t="shared" si="13"/>
        <v>0</v>
      </c>
      <c r="U83" t="b">
        <f t="shared" si="14"/>
        <v>1</v>
      </c>
      <c r="V83">
        <f t="shared" si="15"/>
        <v>0</v>
      </c>
      <c r="W83" t="b">
        <f t="shared" si="16"/>
        <v>0</v>
      </c>
      <c r="X83" t="b">
        <f t="shared" si="17"/>
        <v>1</v>
      </c>
      <c r="Y83">
        <f t="shared" si="18"/>
        <v>0</v>
      </c>
      <c r="Z83" t="b">
        <f t="shared" si="19"/>
        <v>0</v>
      </c>
      <c r="AA83" t="b">
        <f t="shared" si="20"/>
        <v>1</v>
      </c>
      <c r="AB83">
        <f t="shared" si="21"/>
        <v>0</v>
      </c>
      <c r="AC83" t="b">
        <f t="shared" si="22"/>
        <v>0</v>
      </c>
      <c r="AD83" t="b">
        <f t="shared" si="23"/>
        <v>1</v>
      </c>
      <c r="AE83">
        <f t="shared" si="24"/>
        <v>0</v>
      </c>
      <c r="AF83" t="b">
        <f t="shared" si="25"/>
        <v>1</v>
      </c>
      <c r="AG83" t="b">
        <f t="shared" si="26"/>
        <v>1</v>
      </c>
      <c r="AH83">
        <f t="shared" si="27"/>
        <v>18</v>
      </c>
      <c r="AI83" t="b">
        <f t="shared" si="28"/>
        <v>1</v>
      </c>
      <c r="AJ83" t="b">
        <f t="shared" si="29"/>
        <v>0</v>
      </c>
      <c r="AK83">
        <f t="shared" si="30"/>
        <v>0</v>
      </c>
      <c r="AL83" t="b">
        <f t="shared" si="31"/>
        <v>1</v>
      </c>
      <c r="AM83" t="b">
        <f t="shared" si="32"/>
        <v>0</v>
      </c>
      <c r="AN83">
        <f t="shared" si="33"/>
        <v>0</v>
      </c>
      <c r="AO83">
        <f t="shared" si="34"/>
        <v>18</v>
      </c>
      <c r="AP83" t="str" cm="1">
        <f t="array" aca="1" ref="AP83" ca="1">INDIRECT("A"&amp;AO83)</f>
        <v>Herren III</v>
      </c>
      <c r="AQ83" t="str" cm="1">
        <f t="array" aca="1" ref="AQ83" ca="1">INDIRECT("E"&amp;AO83)</f>
        <v>Herren III</v>
      </c>
    </row>
    <row r="84" spans="7:43" hidden="1" x14ac:dyDescent="0.25">
      <c r="G84">
        <f t="shared" si="0"/>
        <v>1970</v>
      </c>
      <c r="H84" t="b">
        <f t="shared" si="1"/>
        <v>0</v>
      </c>
      <c r="I84" t="b">
        <f t="shared" si="2"/>
        <v>1</v>
      </c>
      <c r="J84">
        <f t="shared" si="3"/>
        <v>0</v>
      </c>
      <c r="K84" t="b">
        <f t="shared" si="4"/>
        <v>0</v>
      </c>
      <c r="L84" t="b">
        <f t="shared" si="5"/>
        <v>1</v>
      </c>
      <c r="M84">
        <f t="shared" si="6"/>
        <v>0</v>
      </c>
      <c r="N84" t="b">
        <f t="shared" si="7"/>
        <v>0</v>
      </c>
      <c r="O84" t="b">
        <f t="shared" si="8"/>
        <v>1</v>
      </c>
      <c r="P84">
        <f t="shared" si="9"/>
        <v>0</v>
      </c>
      <c r="Q84" t="b">
        <f t="shared" si="10"/>
        <v>0</v>
      </c>
      <c r="R84" t="b">
        <f t="shared" si="11"/>
        <v>1</v>
      </c>
      <c r="S84">
        <f t="shared" si="12"/>
        <v>0</v>
      </c>
      <c r="T84" t="b">
        <f t="shared" si="13"/>
        <v>0</v>
      </c>
      <c r="U84" t="b">
        <f t="shared" si="14"/>
        <v>1</v>
      </c>
      <c r="V84">
        <f t="shared" si="15"/>
        <v>0</v>
      </c>
      <c r="W84" t="b">
        <f t="shared" si="16"/>
        <v>0</v>
      </c>
      <c r="X84" t="b">
        <f t="shared" si="17"/>
        <v>1</v>
      </c>
      <c r="Y84">
        <f t="shared" si="18"/>
        <v>0</v>
      </c>
      <c r="Z84" t="b">
        <f t="shared" si="19"/>
        <v>0</v>
      </c>
      <c r="AA84" t="b">
        <f t="shared" si="20"/>
        <v>1</v>
      </c>
      <c r="AB84">
        <f t="shared" si="21"/>
        <v>0</v>
      </c>
      <c r="AC84" t="b">
        <f t="shared" si="22"/>
        <v>0</v>
      </c>
      <c r="AD84" t="b">
        <f t="shared" si="23"/>
        <v>1</v>
      </c>
      <c r="AE84">
        <f t="shared" si="24"/>
        <v>0</v>
      </c>
      <c r="AF84" t="b">
        <f t="shared" si="25"/>
        <v>1</v>
      </c>
      <c r="AG84" t="b">
        <f t="shared" si="26"/>
        <v>1</v>
      </c>
      <c r="AH84">
        <f t="shared" si="27"/>
        <v>18</v>
      </c>
      <c r="AI84" t="b">
        <f t="shared" si="28"/>
        <v>1</v>
      </c>
      <c r="AJ84" t="b">
        <f t="shared" si="29"/>
        <v>0</v>
      </c>
      <c r="AK84">
        <f t="shared" si="30"/>
        <v>0</v>
      </c>
      <c r="AL84" t="b">
        <f t="shared" si="31"/>
        <v>1</v>
      </c>
      <c r="AM84" t="b">
        <f t="shared" si="32"/>
        <v>0</v>
      </c>
      <c r="AN84">
        <f t="shared" si="33"/>
        <v>0</v>
      </c>
      <c r="AO84">
        <f t="shared" si="34"/>
        <v>18</v>
      </c>
      <c r="AP84" t="str" cm="1">
        <f t="array" aca="1" ref="AP84" ca="1">INDIRECT("A"&amp;AO84)</f>
        <v>Herren III</v>
      </c>
      <c r="AQ84" t="str" cm="1">
        <f t="array" aca="1" ref="AQ84" ca="1">INDIRECT("E"&amp;AO84)</f>
        <v>Herren III</v>
      </c>
    </row>
    <row r="85" spans="7:43" hidden="1" x14ac:dyDescent="0.25">
      <c r="G85">
        <f t="shared" si="0"/>
        <v>1969</v>
      </c>
      <c r="H85" t="b">
        <f t="shared" si="1"/>
        <v>0</v>
      </c>
      <c r="I85" t="b">
        <f t="shared" si="2"/>
        <v>1</v>
      </c>
      <c r="J85">
        <f t="shared" si="3"/>
        <v>0</v>
      </c>
      <c r="K85" t="b">
        <f t="shared" si="4"/>
        <v>0</v>
      </c>
      <c r="L85" t="b">
        <f t="shared" si="5"/>
        <v>1</v>
      </c>
      <c r="M85">
        <f t="shared" si="6"/>
        <v>0</v>
      </c>
      <c r="N85" t="b">
        <f t="shared" si="7"/>
        <v>0</v>
      </c>
      <c r="O85" t="b">
        <f t="shared" si="8"/>
        <v>1</v>
      </c>
      <c r="P85">
        <f t="shared" si="9"/>
        <v>0</v>
      </c>
      <c r="Q85" t="b">
        <f t="shared" si="10"/>
        <v>0</v>
      </c>
      <c r="R85" t="b">
        <f t="shared" si="11"/>
        <v>1</v>
      </c>
      <c r="S85">
        <f t="shared" si="12"/>
        <v>0</v>
      </c>
      <c r="T85" t="b">
        <f t="shared" si="13"/>
        <v>0</v>
      </c>
      <c r="U85" t="b">
        <f t="shared" si="14"/>
        <v>1</v>
      </c>
      <c r="V85">
        <f t="shared" si="15"/>
        <v>0</v>
      </c>
      <c r="W85" t="b">
        <f t="shared" si="16"/>
        <v>0</v>
      </c>
      <c r="X85" t="b">
        <f t="shared" si="17"/>
        <v>1</v>
      </c>
      <c r="Y85">
        <f t="shared" si="18"/>
        <v>0</v>
      </c>
      <c r="Z85" t="b">
        <f t="shared" si="19"/>
        <v>0</v>
      </c>
      <c r="AA85" t="b">
        <f t="shared" si="20"/>
        <v>1</v>
      </c>
      <c r="AB85">
        <f t="shared" si="21"/>
        <v>0</v>
      </c>
      <c r="AC85" t="b">
        <f t="shared" si="22"/>
        <v>0</v>
      </c>
      <c r="AD85" t="b">
        <f t="shared" si="23"/>
        <v>1</v>
      </c>
      <c r="AE85">
        <f t="shared" si="24"/>
        <v>0</v>
      </c>
      <c r="AF85" t="b">
        <f t="shared" si="25"/>
        <v>1</v>
      </c>
      <c r="AG85" t="b">
        <f t="shared" si="26"/>
        <v>1</v>
      </c>
      <c r="AH85">
        <f t="shared" si="27"/>
        <v>18</v>
      </c>
      <c r="AI85" t="b">
        <f t="shared" si="28"/>
        <v>1</v>
      </c>
      <c r="AJ85" t="b">
        <f t="shared" si="29"/>
        <v>0</v>
      </c>
      <c r="AK85">
        <f t="shared" si="30"/>
        <v>0</v>
      </c>
      <c r="AL85" t="b">
        <f t="shared" si="31"/>
        <v>1</v>
      </c>
      <c r="AM85" t="b">
        <f t="shared" si="32"/>
        <v>0</v>
      </c>
      <c r="AN85">
        <f t="shared" si="33"/>
        <v>0</v>
      </c>
      <c r="AO85">
        <f t="shared" si="34"/>
        <v>18</v>
      </c>
      <c r="AP85" t="str" cm="1">
        <f t="array" aca="1" ref="AP85" ca="1">INDIRECT("A"&amp;AO85)</f>
        <v>Herren III</v>
      </c>
      <c r="AQ85" t="str" cm="1">
        <f t="array" aca="1" ref="AQ85" ca="1">INDIRECT("E"&amp;AO85)</f>
        <v>Herren III</v>
      </c>
    </row>
    <row r="86" spans="7:43" hidden="1" x14ac:dyDescent="0.25">
      <c r="G86">
        <f t="shared" si="0"/>
        <v>1968</v>
      </c>
      <c r="H86" t="b">
        <f t="shared" si="1"/>
        <v>0</v>
      </c>
      <c r="I86" t="b">
        <f t="shared" si="2"/>
        <v>1</v>
      </c>
      <c r="J86">
        <f t="shared" si="3"/>
        <v>0</v>
      </c>
      <c r="K86" t="b">
        <f t="shared" si="4"/>
        <v>0</v>
      </c>
      <c r="L86" t="b">
        <f t="shared" si="5"/>
        <v>1</v>
      </c>
      <c r="M86">
        <f t="shared" si="6"/>
        <v>0</v>
      </c>
      <c r="N86" t="b">
        <f t="shared" si="7"/>
        <v>0</v>
      </c>
      <c r="O86" t="b">
        <f t="shared" si="8"/>
        <v>1</v>
      </c>
      <c r="P86">
        <f t="shared" si="9"/>
        <v>0</v>
      </c>
      <c r="Q86" t="b">
        <f t="shared" si="10"/>
        <v>0</v>
      </c>
      <c r="R86" t="b">
        <f t="shared" si="11"/>
        <v>1</v>
      </c>
      <c r="S86">
        <f t="shared" si="12"/>
        <v>0</v>
      </c>
      <c r="T86" t="b">
        <f t="shared" si="13"/>
        <v>0</v>
      </c>
      <c r="U86" t="b">
        <f t="shared" si="14"/>
        <v>1</v>
      </c>
      <c r="V86">
        <f t="shared" si="15"/>
        <v>0</v>
      </c>
      <c r="W86" t="b">
        <f t="shared" si="16"/>
        <v>0</v>
      </c>
      <c r="X86" t="b">
        <f t="shared" si="17"/>
        <v>1</v>
      </c>
      <c r="Y86">
        <f t="shared" si="18"/>
        <v>0</v>
      </c>
      <c r="Z86" t="b">
        <f t="shared" si="19"/>
        <v>0</v>
      </c>
      <c r="AA86" t="b">
        <f t="shared" si="20"/>
        <v>1</v>
      </c>
      <c r="AB86">
        <f t="shared" si="21"/>
        <v>0</v>
      </c>
      <c r="AC86" t="b">
        <f t="shared" si="22"/>
        <v>0</v>
      </c>
      <c r="AD86" t="b">
        <f t="shared" si="23"/>
        <v>1</v>
      </c>
      <c r="AE86">
        <f t="shared" si="24"/>
        <v>0</v>
      </c>
      <c r="AF86" t="b">
        <f t="shared" si="25"/>
        <v>1</v>
      </c>
      <c r="AG86" t="b">
        <f t="shared" si="26"/>
        <v>1</v>
      </c>
      <c r="AH86">
        <f t="shared" si="27"/>
        <v>18</v>
      </c>
      <c r="AI86" t="b">
        <f t="shared" si="28"/>
        <v>1</v>
      </c>
      <c r="AJ86" t="b">
        <f t="shared" si="29"/>
        <v>0</v>
      </c>
      <c r="AK86">
        <f t="shared" si="30"/>
        <v>0</v>
      </c>
      <c r="AL86" t="b">
        <f t="shared" si="31"/>
        <v>1</v>
      </c>
      <c r="AM86" t="b">
        <f t="shared" si="32"/>
        <v>0</v>
      </c>
      <c r="AN86">
        <f t="shared" si="33"/>
        <v>0</v>
      </c>
      <c r="AO86">
        <f t="shared" si="34"/>
        <v>18</v>
      </c>
      <c r="AP86" t="str" cm="1">
        <f t="array" aca="1" ref="AP86" ca="1">INDIRECT("A"&amp;AO86)</f>
        <v>Herren III</v>
      </c>
      <c r="AQ86" t="str" cm="1">
        <f t="array" aca="1" ref="AQ86" ca="1">INDIRECT("E"&amp;AO86)</f>
        <v>Herren III</v>
      </c>
    </row>
    <row r="87" spans="7:43" hidden="1" x14ac:dyDescent="0.25">
      <c r="G87">
        <f t="shared" si="0"/>
        <v>1967</v>
      </c>
      <c r="H87" t="b">
        <f t="shared" si="1"/>
        <v>0</v>
      </c>
      <c r="I87" t="b">
        <f t="shared" si="2"/>
        <v>1</v>
      </c>
      <c r="J87">
        <f t="shared" si="3"/>
        <v>0</v>
      </c>
      <c r="K87" t="b">
        <f t="shared" si="4"/>
        <v>0</v>
      </c>
      <c r="L87" t="b">
        <f t="shared" si="5"/>
        <v>1</v>
      </c>
      <c r="M87">
        <f t="shared" si="6"/>
        <v>0</v>
      </c>
      <c r="N87" t="b">
        <f t="shared" si="7"/>
        <v>0</v>
      </c>
      <c r="O87" t="b">
        <f t="shared" si="8"/>
        <v>1</v>
      </c>
      <c r="P87">
        <f t="shared" si="9"/>
        <v>0</v>
      </c>
      <c r="Q87" t="b">
        <f t="shared" si="10"/>
        <v>0</v>
      </c>
      <c r="R87" t="b">
        <f t="shared" si="11"/>
        <v>1</v>
      </c>
      <c r="S87">
        <f t="shared" si="12"/>
        <v>0</v>
      </c>
      <c r="T87" t="b">
        <f t="shared" si="13"/>
        <v>0</v>
      </c>
      <c r="U87" t="b">
        <f t="shared" si="14"/>
        <v>1</v>
      </c>
      <c r="V87">
        <f t="shared" si="15"/>
        <v>0</v>
      </c>
      <c r="W87" t="b">
        <f t="shared" si="16"/>
        <v>0</v>
      </c>
      <c r="X87" t="b">
        <f t="shared" si="17"/>
        <v>1</v>
      </c>
      <c r="Y87">
        <f t="shared" si="18"/>
        <v>0</v>
      </c>
      <c r="Z87" t="b">
        <f t="shared" si="19"/>
        <v>0</v>
      </c>
      <c r="AA87" t="b">
        <f t="shared" si="20"/>
        <v>1</v>
      </c>
      <c r="AB87">
        <f t="shared" si="21"/>
        <v>0</v>
      </c>
      <c r="AC87" t="b">
        <f t="shared" si="22"/>
        <v>0</v>
      </c>
      <c r="AD87" t="b">
        <f t="shared" si="23"/>
        <v>1</v>
      </c>
      <c r="AE87">
        <f t="shared" si="24"/>
        <v>0</v>
      </c>
      <c r="AF87" t="b">
        <f t="shared" si="25"/>
        <v>1</v>
      </c>
      <c r="AG87" t="b">
        <f t="shared" si="26"/>
        <v>1</v>
      </c>
      <c r="AH87">
        <f t="shared" si="27"/>
        <v>18</v>
      </c>
      <c r="AI87" t="b">
        <f t="shared" si="28"/>
        <v>1</v>
      </c>
      <c r="AJ87" t="b">
        <f t="shared" si="29"/>
        <v>0</v>
      </c>
      <c r="AK87">
        <f t="shared" si="30"/>
        <v>0</v>
      </c>
      <c r="AL87" t="b">
        <f t="shared" si="31"/>
        <v>1</v>
      </c>
      <c r="AM87" t="b">
        <f t="shared" si="32"/>
        <v>0</v>
      </c>
      <c r="AN87">
        <f t="shared" si="33"/>
        <v>0</v>
      </c>
      <c r="AO87">
        <f t="shared" si="34"/>
        <v>18</v>
      </c>
      <c r="AP87" t="str" cm="1">
        <f t="array" aca="1" ref="AP87" ca="1">INDIRECT("A"&amp;AO87)</f>
        <v>Herren III</v>
      </c>
      <c r="AQ87" t="str" cm="1">
        <f t="array" aca="1" ref="AQ87" ca="1">INDIRECT("E"&amp;AO87)</f>
        <v>Herren III</v>
      </c>
    </row>
    <row r="88" spans="7:43" hidden="1" x14ac:dyDescent="0.25">
      <c r="G88">
        <f t="shared" si="0"/>
        <v>1966</v>
      </c>
      <c r="H88" t="b">
        <f t="shared" si="1"/>
        <v>0</v>
      </c>
      <c r="I88" t="b">
        <f t="shared" si="2"/>
        <v>1</v>
      </c>
      <c r="J88">
        <f t="shared" si="3"/>
        <v>0</v>
      </c>
      <c r="K88" t="b">
        <f t="shared" si="4"/>
        <v>0</v>
      </c>
      <c r="L88" t="b">
        <f t="shared" si="5"/>
        <v>1</v>
      </c>
      <c r="M88">
        <f t="shared" si="6"/>
        <v>0</v>
      </c>
      <c r="N88" t="b">
        <f t="shared" si="7"/>
        <v>0</v>
      </c>
      <c r="O88" t="b">
        <f t="shared" si="8"/>
        <v>1</v>
      </c>
      <c r="P88">
        <f t="shared" si="9"/>
        <v>0</v>
      </c>
      <c r="Q88" t="b">
        <f t="shared" si="10"/>
        <v>0</v>
      </c>
      <c r="R88" t="b">
        <f t="shared" si="11"/>
        <v>1</v>
      </c>
      <c r="S88">
        <f t="shared" si="12"/>
        <v>0</v>
      </c>
      <c r="T88" t="b">
        <f t="shared" si="13"/>
        <v>0</v>
      </c>
      <c r="U88" t="b">
        <f t="shared" si="14"/>
        <v>1</v>
      </c>
      <c r="V88">
        <f t="shared" si="15"/>
        <v>0</v>
      </c>
      <c r="W88" t="b">
        <f t="shared" si="16"/>
        <v>0</v>
      </c>
      <c r="X88" t="b">
        <f t="shared" si="17"/>
        <v>1</v>
      </c>
      <c r="Y88">
        <f t="shared" si="18"/>
        <v>0</v>
      </c>
      <c r="Z88" t="b">
        <f t="shared" si="19"/>
        <v>0</v>
      </c>
      <c r="AA88" t="b">
        <f t="shared" si="20"/>
        <v>1</v>
      </c>
      <c r="AB88">
        <f t="shared" si="21"/>
        <v>0</v>
      </c>
      <c r="AC88" t="b">
        <f t="shared" si="22"/>
        <v>0</v>
      </c>
      <c r="AD88" t="b">
        <f t="shared" si="23"/>
        <v>1</v>
      </c>
      <c r="AE88">
        <f t="shared" si="24"/>
        <v>0</v>
      </c>
      <c r="AF88" t="b">
        <f t="shared" si="25"/>
        <v>1</v>
      </c>
      <c r="AG88" t="b">
        <f t="shared" si="26"/>
        <v>1</v>
      </c>
      <c r="AH88">
        <f t="shared" si="27"/>
        <v>18</v>
      </c>
      <c r="AI88" t="b">
        <f t="shared" si="28"/>
        <v>1</v>
      </c>
      <c r="AJ88" t="b">
        <f t="shared" si="29"/>
        <v>0</v>
      </c>
      <c r="AK88">
        <f t="shared" si="30"/>
        <v>0</v>
      </c>
      <c r="AL88" t="b">
        <f t="shared" si="31"/>
        <v>1</v>
      </c>
      <c r="AM88" t="b">
        <f t="shared" si="32"/>
        <v>0</v>
      </c>
      <c r="AN88">
        <f t="shared" si="33"/>
        <v>0</v>
      </c>
      <c r="AO88">
        <f t="shared" si="34"/>
        <v>18</v>
      </c>
      <c r="AP88" t="str" cm="1">
        <f t="array" aca="1" ref="AP88" ca="1">INDIRECT("A"&amp;AO88)</f>
        <v>Herren III</v>
      </c>
      <c r="AQ88" t="str" cm="1">
        <f t="array" aca="1" ref="AQ88" ca="1">INDIRECT("E"&amp;AO88)</f>
        <v>Herren III</v>
      </c>
    </row>
    <row r="89" spans="7:43" hidden="1" x14ac:dyDescent="0.25">
      <c r="G89">
        <f t="shared" si="0"/>
        <v>1965</v>
      </c>
      <c r="H89" t="b">
        <f t="shared" si="1"/>
        <v>0</v>
      </c>
      <c r="I89" t="b">
        <f t="shared" si="2"/>
        <v>1</v>
      </c>
      <c r="J89">
        <f t="shared" si="3"/>
        <v>0</v>
      </c>
      <c r="K89" t="b">
        <f t="shared" si="4"/>
        <v>0</v>
      </c>
      <c r="L89" t="b">
        <f t="shared" si="5"/>
        <v>1</v>
      </c>
      <c r="M89">
        <f t="shared" si="6"/>
        <v>0</v>
      </c>
      <c r="N89" t="b">
        <f t="shared" si="7"/>
        <v>0</v>
      </c>
      <c r="O89" t="b">
        <f t="shared" si="8"/>
        <v>1</v>
      </c>
      <c r="P89">
        <f t="shared" si="9"/>
        <v>0</v>
      </c>
      <c r="Q89" t="b">
        <f t="shared" si="10"/>
        <v>0</v>
      </c>
      <c r="R89" t="b">
        <f t="shared" si="11"/>
        <v>1</v>
      </c>
      <c r="S89">
        <f t="shared" si="12"/>
        <v>0</v>
      </c>
      <c r="T89" t="b">
        <f t="shared" si="13"/>
        <v>0</v>
      </c>
      <c r="U89" t="b">
        <f t="shared" si="14"/>
        <v>1</v>
      </c>
      <c r="V89">
        <f t="shared" si="15"/>
        <v>0</v>
      </c>
      <c r="W89" t="b">
        <f t="shared" si="16"/>
        <v>0</v>
      </c>
      <c r="X89" t="b">
        <f t="shared" si="17"/>
        <v>1</v>
      </c>
      <c r="Y89">
        <f t="shared" si="18"/>
        <v>0</v>
      </c>
      <c r="Z89" t="b">
        <f t="shared" si="19"/>
        <v>0</v>
      </c>
      <c r="AA89" t="b">
        <f t="shared" si="20"/>
        <v>1</v>
      </c>
      <c r="AB89">
        <f t="shared" si="21"/>
        <v>0</v>
      </c>
      <c r="AC89" t="b">
        <f t="shared" si="22"/>
        <v>0</v>
      </c>
      <c r="AD89" t="b">
        <f t="shared" si="23"/>
        <v>1</v>
      </c>
      <c r="AE89">
        <f t="shared" si="24"/>
        <v>0</v>
      </c>
      <c r="AF89" t="b">
        <f t="shared" si="25"/>
        <v>1</v>
      </c>
      <c r="AG89" t="b">
        <f t="shared" si="26"/>
        <v>1</v>
      </c>
      <c r="AH89">
        <f t="shared" si="27"/>
        <v>18</v>
      </c>
      <c r="AI89" t="b">
        <f t="shared" si="28"/>
        <v>1</v>
      </c>
      <c r="AJ89" t="b">
        <f t="shared" si="29"/>
        <v>0</v>
      </c>
      <c r="AK89">
        <f t="shared" si="30"/>
        <v>0</v>
      </c>
      <c r="AL89" t="b">
        <f t="shared" si="31"/>
        <v>1</v>
      </c>
      <c r="AM89" t="b">
        <f t="shared" si="32"/>
        <v>0</v>
      </c>
      <c r="AN89">
        <f t="shared" si="33"/>
        <v>0</v>
      </c>
      <c r="AO89">
        <f t="shared" si="34"/>
        <v>18</v>
      </c>
      <c r="AP89" t="str" cm="1">
        <f t="array" aca="1" ref="AP89" ca="1">INDIRECT("A"&amp;AO89)</f>
        <v>Herren III</v>
      </c>
      <c r="AQ89" t="str" cm="1">
        <f t="array" aca="1" ref="AQ89" ca="1">INDIRECT("E"&amp;AO89)</f>
        <v>Herren III</v>
      </c>
    </row>
    <row r="90" spans="7:43" hidden="1" x14ac:dyDescent="0.25">
      <c r="G90">
        <f t="shared" si="0"/>
        <v>1964</v>
      </c>
      <c r="H90" t="b">
        <f t="shared" si="1"/>
        <v>0</v>
      </c>
      <c r="I90" t="b">
        <f t="shared" si="2"/>
        <v>1</v>
      </c>
      <c r="J90">
        <f t="shared" si="3"/>
        <v>0</v>
      </c>
      <c r="K90" t="b">
        <f t="shared" si="4"/>
        <v>0</v>
      </c>
      <c r="L90" t="b">
        <f t="shared" si="5"/>
        <v>1</v>
      </c>
      <c r="M90">
        <f t="shared" si="6"/>
        <v>0</v>
      </c>
      <c r="N90" t="b">
        <f t="shared" si="7"/>
        <v>0</v>
      </c>
      <c r="O90" t="b">
        <f t="shared" si="8"/>
        <v>1</v>
      </c>
      <c r="P90">
        <f t="shared" si="9"/>
        <v>0</v>
      </c>
      <c r="Q90" t="b">
        <f t="shared" si="10"/>
        <v>0</v>
      </c>
      <c r="R90" t="b">
        <f t="shared" si="11"/>
        <v>1</v>
      </c>
      <c r="S90">
        <f t="shared" si="12"/>
        <v>0</v>
      </c>
      <c r="T90" t="b">
        <f t="shared" si="13"/>
        <v>0</v>
      </c>
      <c r="U90" t="b">
        <f t="shared" si="14"/>
        <v>1</v>
      </c>
      <c r="V90">
        <f t="shared" si="15"/>
        <v>0</v>
      </c>
      <c r="W90" t="b">
        <f t="shared" si="16"/>
        <v>0</v>
      </c>
      <c r="X90" t="b">
        <f t="shared" si="17"/>
        <v>1</v>
      </c>
      <c r="Y90">
        <f t="shared" si="18"/>
        <v>0</v>
      </c>
      <c r="Z90" t="b">
        <f t="shared" si="19"/>
        <v>0</v>
      </c>
      <c r="AA90" t="b">
        <f t="shared" si="20"/>
        <v>1</v>
      </c>
      <c r="AB90">
        <f t="shared" si="21"/>
        <v>0</v>
      </c>
      <c r="AC90" t="b">
        <f t="shared" si="22"/>
        <v>0</v>
      </c>
      <c r="AD90" t="b">
        <f t="shared" si="23"/>
        <v>1</v>
      </c>
      <c r="AE90">
        <f t="shared" si="24"/>
        <v>0</v>
      </c>
      <c r="AF90" t="b">
        <f t="shared" si="25"/>
        <v>0</v>
      </c>
      <c r="AG90" t="b">
        <f t="shared" si="26"/>
        <v>1</v>
      </c>
      <c r="AH90">
        <f t="shared" si="27"/>
        <v>0</v>
      </c>
      <c r="AI90" t="b">
        <f t="shared" si="28"/>
        <v>1</v>
      </c>
      <c r="AJ90" t="b">
        <f t="shared" si="29"/>
        <v>1</v>
      </c>
      <c r="AK90">
        <f t="shared" si="30"/>
        <v>20</v>
      </c>
      <c r="AL90" t="b">
        <f t="shared" si="31"/>
        <v>1</v>
      </c>
      <c r="AM90" t="b">
        <f t="shared" si="32"/>
        <v>0</v>
      </c>
      <c r="AN90">
        <f t="shared" si="33"/>
        <v>0</v>
      </c>
      <c r="AO90">
        <f t="shared" si="34"/>
        <v>20</v>
      </c>
      <c r="AP90" t="str" cm="1">
        <f t="array" aca="1" ref="AP90" ca="1">INDIRECT("A"&amp;AO90)</f>
        <v>Herren IV</v>
      </c>
      <c r="AQ90" t="str" cm="1">
        <f t="array" aca="1" ref="AQ90" ca="1">INDIRECT("E"&amp;AO90)</f>
        <v>Herren IV</v>
      </c>
    </row>
    <row r="91" spans="7:43" hidden="1" x14ac:dyDescent="0.25">
      <c r="G91">
        <f t="shared" si="0"/>
        <v>1963</v>
      </c>
      <c r="H91" t="b">
        <f t="shared" si="1"/>
        <v>0</v>
      </c>
      <c r="I91" t="b">
        <f t="shared" si="2"/>
        <v>1</v>
      </c>
      <c r="J91">
        <f t="shared" si="3"/>
        <v>0</v>
      </c>
      <c r="K91" t="b">
        <f t="shared" si="4"/>
        <v>0</v>
      </c>
      <c r="L91" t="b">
        <f t="shared" si="5"/>
        <v>1</v>
      </c>
      <c r="M91">
        <f t="shared" si="6"/>
        <v>0</v>
      </c>
      <c r="N91" t="b">
        <f t="shared" si="7"/>
        <v>0</v>
      </c>
      <c r="O91" t="b">
        <f t="shared" si="8"/>
        <v>1</v>
      </c>
      <c r="P91">
        <f t="shared" si="9"/>
        <v>0</v>
      </c>
      <c r="Q91" t="b">
        <f t="shared" si="10"/>
        <v>0</v>
      </c>
      <c r="R91" t="b">
        <f t="shared" si="11"/>
        <v>1</v>
      </c>
      <c r="S91">
        <f t="shared" si="12"/>
        <v>0</v>
      </c>
      <c r="T91" t="b">
        <f t="shared" si="13"/>
        <v>0</v>
      </c>
      <c r="U91" t="b">
        <f t="shared" si="14"/>
        <v>1</v>
      </c>
      <c r="V91">
        <f t="shared" si="15"/>
        <v>0</v>
      </c>
      <c r="W91" t="b">
        <f t="shared" si="16"/>
        <v>0</v>
      </c>
      <c r="X91" t="b">
        <f t="shared" si="17"/>
        <v>1</v>
      </c>
      <c r="Y91">
        <f t="shared" si="18"/>
        <v>0</v>
      </c>
      <c r="Z91" t="b">
        <f t="shared" si="19"/>
        <v>0</v>
      </c>
      <c r="AA91" t="b">
        <f t="shared" si="20"/>
        <v>1</v>
      </c>
      <c r="AB91">
        <f t="shared" si="21"/>
        <v>0</v>
      </c>
      <c r="AC91" t="b">
        <f t="shared" si="22"/>
        <v>0</v>
      </c>
      <c r="AD91" t="b">
        <f t="shared" si="23"/>
        <v>1</v>
      </c>
      <c r="AE91">
        <f t="shared" si="24"/>
        <v>0</v>
      </c>
      <c r="AF91" t="b">
        <f t="shared" si="25"/>
        <v>0</v>
      </c>
      <c r="AG91" t="b">
        <f t="shared" si="26"/>
        <v>1</v>
      </c>
      <c r="AH91">
        <f t="shared" si="27"/>
        <v>0</v>
      </c>
      <c r="AI91" t="b">
        <f t="shared" si="28"/>
        <v>1</v>
      </c>
      <c r="AJ91" t="b">
        <f t="shared" si="29"/>
        <v>1</v>
      </c>
      <c r="AK91">
        <f t="shared" si="30"/>
        <v>20</v>
      </c>
      <c r="AL91" t="b">
        <f t="shared" si="31"/>
        <v>1</v>
      </c>
      <c r="AM91" t="b">
        <f t="shared" si="32"/>
        <v>0</v>
      </c>
      <c r="AN91">
        <f t="shared" si="33"/>
        <v>0</v>
      </c>
      <c r="AO91">
        <f t="shared" si="34"/>
        <v>20</v>
      </c>
      <c r="AP91" t="str" cm="1">
        <f t="array" aca="1" ref="AP91" ca="1">INDIRECT("A"&amp;AO91)</f>
        <v>Herren IV</v>
      </c>
      <c r="AQ91" t="str" cm="1">
        <f t="array" aca="1" ref="AQ91" ca="1">INDIRECT("E"&amp;AO91)</f>
        <v>Herren IV</v>
      </c>
    </row>
    <row r="92" spans="7:43" hidden="1" x14ac:dyDescent="0.25">
      <c r="G92">
        <f t="shared" si="0"/>
        <v>1962</v>
      </c>
      <c r="H92" t="b">
        <f t="shared" si="1"/>
        <v>0</v>
      </c>
      <c r="I92" t="b">
        <f t="shared" si="2"/>
        <v>1</v>
      </c>
      <c r="J92">
        <f t="shared" si="3"/>
        <v>0</v>
      </c>
      <c r="K92" t="b">
        <f t="shared" si="4"/>
        <v>0</v>
      </c>
      <c r="L92" t="b">
        <f t="shared" si="5"/>
        <v>1</v>
      </c>
      <c r="M92">
        <f t="shared" si="6"/>
        <v>0</v>
      </c>
      <c r="N92" t="b">
        <f t="shared" si="7"/>
        <v>0</v>
      </c>
      <c r="O92" t="b">
        <f t="shared" si="8"/>
        <v>1</v>
      </c>
      <c r="P92">
        <f t="shared" si="9"/>
        <v>0</v>
      </c>
      <c r="Q92" t="b">
        <f t="shared" si="10"/>
        <v>0</v>
      </c>
      <c r="R92" t="b">
        <f t="shared" si="11"/>
        <v>1</v>
      </c>
      <c r="S92">
        <f t="shared" si="12"/>
        <v>0</v>
      </c>
      <c r="T92" t="b">
        <f t="shared" si="13"/>
        <v>0</v>
      </c>
      <c r="U92" t="b">
        <f t="shared" si="14"/>
        <v>1</v>
      </c>
      <c r="V92">
        <f t="shared" si="15"/>
        <v>0</v>
      </c>
      <c r="W92" t="b">
        <f t="shared" si="16"/>
        <v>0</v>
      </c>
      <c r="X92" t="b">
        <f t="shared" si="17"/>
        <v>1</v>
      </c>
      <c r="Y92">
        <f t="shared" si="18"/>
        <v>0</v>
      </c>
      <c r="Z92" t="b">
        <f t="shared" si="19"/>
        <v>0</v>
      </c>
      <c r="AA92" t="b">
        <f t="shared" si="20"/>
        <v>1</v>
      </c>
      <c r="AB92">
        <f t="shared" si="21"/>
        <v>0</v>
      </c>
      <c r="AC92" t="b">
        <f t="shared" si="22"/>
        <v>0</v>
      </c>
      <c r="AD92" t="b">
        <f t="shared" si="23"/>
        <v>1</v>
      </c>
      <c r="AE92">
        <f t="shared" si="24"/>
        <v>0</v>
      </c>
      <c r="AF92" t="b">
        <f t="shared" si="25"/>
        <v>0</v>
      </c>
      <c r="AG92" t="b">
        <f t="shared" si="26"/>
        <v>1</v>
      </c>
      <c r="AH92">
        <f t="shared" si="27"/>
        <v>0</v>
      </c>
      <c r="AI92" t="b">
        <f t="shared" si="28"/>
        <v>1</v>
      </c>
      <c r="AJ92" t="b">
        <f t="shared" si="29"/>
        <v>1</v>
      </c>
      <c r="AK92">
        <f t="shared" si="30"/>
        <v>20</v>
      </c>
      <c r="AL92" t="b">
        <f t="shared" si="31"/>
        <v>1</v>
      </c>
      <c r="AM92" t="b">
        <f t="shared" si="32"/>
        <v>0</v>
      </c>
      <c r="AN92">
        <f t="shared" si="33"/>
        <v>0</v>
      </c>
      <c r="AO92">
        <f t="shared" si="34"/>
        <v>20</v>
      </c>
      <c r="AP92" t="str" cm="1">
        <f t="array" aca="1" ref="AP92" ca="1">INDIRECT("A"&amp;AO92)</f>
        <v>Herren IV</v>
      </c>
      <c r="AQ92" t="str" cm="1">
        <f t="array" aca="1" ref="AQ92" ca="1">INDIRECT("E"&amp;AO92)</f>
        <v>Herren IV</v>
      </c>
    </row>
    <row r="93" spans="7:43" hidden="1" x14ac:dyDescent="0.25">
      <c r="G93">
        <f t="shared" si="0"/>
        <v>1961</v>
      </c>
      <c r="H93" t="b">
        <f t="shared" si="1"/>
        <v>0</v>
      </c>
      <c r="I93" t="b">
        <f t="shared" si="2"/>
        <v>1</v>
      </c>
      <c r="J93">
        <f t="shared" si="3"/>
        <v>0</v>
      </c>
      <c r="K93" t="b">
        <f t="shared" si="4"/>
        <v>0</v>
      </c>
      <c r="L93" t="b">
        <f t="shared" si="5"/>
        <v>1</v>
      </c>
      <c r="M93">
        <f t="shared" si="6"/>
        <v>0</v>
      </c>
      <c r="N93" t="b">
        <f t="shared" si="7"/>
        <v>0</v>
      </c>
      <c r="O93" t="b">
        <f t="shared" si="8"/>
        <v>1</v>
      </c>
      <c r="P93">
        <f t="shared" si="9"/>
        <v>0</v>
      </c>
      <c r="Q93" t="b">
        <f t="shared" si="10"/>
        <v>0</v>
      </c>
      <c r="R93" t="b">
        <f t="shared" si="11"/>
        <v>1</v>
      </c>
      <c r="S93">
        <f t="shared" si="12"/>
        <v>0</v>
      </c>
      <c r="T93" t="b">
        <f t="shared" si="13"/>
        <v>0</v>
      </c>
      <c r="U93" t="b">
        <f t="shared" si="14"/>
        <v>1</v>
      </c>
      <c r="V93">
        <f t="shared" si="15"/>
        <v>0</v>
      </c>
      <c r="W93" t="b">
        <f t="shared" si="16"/>
        <v>0</v>
      </c>
      <c r="X93" t="b">
        <f t="shared" si="17"/>
        <v>1</v>
      </c>
      <c r="Y93">
        <f t="shared" si="18"/>
        <v>0</v>
      </c>
      <c r="Z93" t="b">
        <f t="shared" si="19"/>
        <v>0</v>
      </c>
      <c r="AA93" t="b">
        <f t="shared" si="20"/>
        <v>1</v>
      </c>
      <c r="AB93">
        <f t="shared" si="21"/>
        <v>0</v>
      </c>
      <c r="AC93" t="b">
        <f t="shared" si="22"/>
        <v>0</v>
      </c>
      <c r="AD93" t="b">
        <f t="shared" si="23"/>
        <v>1</v>
      </c>
      <c r="AE93">
        <f t="shared" si="24"/>
        <v>0</v>
      </c>
      <c r="AF93" t="b">
        <f t="shared" si="25"/>
        <v>0</v>
      </c>
      <c r="AG93" t="b">
        <f t="shared" si="26"/>
        <v>1</v>
      </c>
      <c r="AH93">
        <f t="shared" si="27"/>
        <v>0</v>
      </c>
      <c r="AI93" t="b">
        <f t="shared" si="28"/>
        <v>1</v>
      </c>
      <c r="AJ93" t="b">
        <f t="shared" si="29"/>
        <v>1</v>
      </c>
      <c r="AK93">
        <f t="shared" si="30"/>
        <v>20</v>
      </c>
      <c r="AL93" t="b">
        <f t="shared" si="31"/>
        <v>1</v>
      </c>
      <c r="AM93" t="b">
        <f t="shared" si="32"/>
        <v>0</v>
      </c>
      <c r="AN93">
        <f t="shared" si="33"/>
        <v>0</v>
      </c>
      <c r="AO93">
        <f t="shared" si="34"/>
        <v>20</v>
      </c>
      <c r="AP93" t="str" cm="1">
        <f t="array" aca="1" ref="AP93" ca="1">INDIRECT("A"&amp;AO93)</f>
        <v>Herren IV</v>
      </c>
      <c r="AQ93" t="str" cm="1">
        <f t="array" aca="1" ref="AQ93" ca="1">INDIRECT("E"&amp;AO93)</f>
        <v>Herren IV</v>
      </c>
    </row>
    <row r="94" spans="7:43" hidden="1" x14ac:dyDescent="0.25">
      <c r="G94">
        <f t="shared" ref="G94:G139" si="35">$D$2-(ROW()-29)</f>
        <v>1960</v>
      </c>
      <c r="H94" t="b">
        <f t="shared" si="1"/>
        <v>0</v>
      </c>
      <c r="I94" t="b">
        <f t="shared" si="2"/>
        <v>1</v>
      </c>
      <c r="J94">
        <f t="shared" si="3"/>
        <v>0</v>
      </c>
      <c r="K94" t="b">
        <f t="shared" si="4"/>
        <v>0</v>
      </c>
      <c r="L94" t="b">
        <f t="shared" si="5"/>
        <v>1</v>
      </c>
      <c r="M94">
        <f t="shared" si="6"/>
        <v>0</v>
      </c>
      <c r="N94" t="b">
        <f t="shared" si="7"/>
        <v>0</v>
      </c>
      <c r="O94" t="b">
        <f t="shared" si="8"/>
        <v>1</v>
      </c>
      <c r="P94">
        <f t="shared" si="9"/>
        <v>0</v>
      </c>
      <c r="Q94" t="b">
        <f t="shared" si="10"/>
        <v>0</v>
      </c>
      <c r="R94" t="b">
        <f t="shared" si="11"/>
        <v>1</v>
      </c>
      <c r="S94">
        <f t="shared" si="12"/>
        <v>0</v>
      </c>
      <c r="T94" t="b">
        <f t="shared" si="13"/>
        <v>0</v>
      </c>
      <c r="U94" t="b">
        <f t="shared" si="14"/>
        <v>1</v>
      </c>
      <c r="V94">
        <f t="shared" si="15"/>
        <v>0</v>
      </c>
      <c r="W94" t="b">
        <f t="shared" si="16"/>
        <v>0</v>
      </c>
      <c r="X94" t="b">
        <f t="shared" si="17"/>
        <v>1</v>
      </c>
      <c r="Y94">
        <f t="shared" si="18"/>
        <v>0</v>
      </c>
      <c r="Z94" t="b">
        <f t="shared" si="19"/>
        <v>0</v>
      </c>
      <c r="AA94" t="b">
        <f t="shared" si="20"/>
        <v>1</v>
      </c>
      <c r="AB94">
        <f t="shared" si="21"/>
        <v>0</v>
      </c>
      <c r="AC94" t="b">
        <f t="shared" si="22"/>
        <v>0</v>
      </c>
      <c r="AD94" t="b">
        <f t="shared" si="23"/>
        <v>1</v>
      </c>
      <c r="AE94">
        <f t="shared" si="24"/>
        <v>0</v>
      </c>
      <c r="AF94" t="b">
        <f t="shared" si="25"/>
        <v>0</v>
      </c>
      <c r="AG94" t="b">
        <f t="shared" si="26"/>
        <v>1</v>
      </c>
      <c r="AH94">
        <f t="shared" si="27"/>
        <v>0</v>
      </c>
      <c r="AI94" t="b">
        <f t="shared" si="28"/>
        <v>1</v>
      </c>
      <c r="AJ94" t="b">
        <f t="shared" si="29"/>
        <v>1</v>
      </c>
      <c r="AK94">
        <f t="shared" si="30"/>
        <v>20</v>
      </c>
      <c r="AL94" t="b">
        <f t="shared" si="31"/>
        <v>1</v>
      </c>
      <c r="AM94" t="b">
        <f t="shared" si="32"/>
        <v>0</v>
      </c>
      <c r="AN94">
        <f t="shared" si="33"/>
        <v>0</v>
      </c>
      <c r="AO94">
        <f t="shared" si="34"/>
        <v>20</v>
      </c>
      <c r="AP94" t="str" cm="1">
        <f t="array" aca="1" ref="AP94" ca="1">INDIRECT("A"&amp;AO94)</f>
        <v>Herren IV</v>
      </c>
      <c r="AQ94" t="str" cm="1">
        <f t="array" aca="1" ref="AQ94" ca="1">INDIRECT("E"&amp;AO94)</f>
        <v>Herren IV</v>
      </c>
    </row>
    <row r="95" spans="7:43" hidden="1" x14ac:dyDescent="0.25">
      <c r="G95">
        <f t="shared" si="35"/>
        <v>1959</v>
      </c>
      <c r="H95" t="b">
        <f t="shared" ref="H95:H139" si="36">$G95&gt;=$C$2</f>
        <v>0</v>
      </c>
      <c r="I95" t="b">
        <f t="shared" ref="I95:I139" si="37">$G95&lt;=$D$2</f>
        <v>1</v>
      </c>
      <c r="J95">
        <f t="shared" ref="J95:J129" si="38">IF(AND(H95,I95),2,0)</f>
        <v>0</v>
      </c>
      <c r="K95" t="b">
        <f t="shared" ref="K95:K139" si="39">$G95&gt;=$C$4</f>
        <v>0</v>
      </c>
      <c r="L95" t="b">
        <f t="shared" ref="L95:L139" si="40">$G95&lt;=$D$4</f>
        <v>1</v>
      </c>
      <c r="M95">
        <f t="shared" ref="M95:M129" si="41">IF(AND(K95,L95),4,0)</f>
        <v>0</v>
      </c>
      <c r="N95" t="b">
        <f t="shared" ref="N95:N139" si="42">$G95&gt;=$C$6</f>
        <v>0</v>
      </c>
      <c r="O95" t="b">
        <f t="shared" ref="O95:O139" si="43">$G95&lt;=$D$6</f>
        <v>1</v>
      </c>
      <c r="P95">
        <f t="shared" ref="P95:P129" si="44">IF(AND(N95,O95),6,0)</f>
        <v>0</v>
      </c>
      <c r="Q95" t="b">
        <f t="shared" ref="Q95:Q139" si="45">$G95&gt;=$C$8</f>
        <v>0</v>
      </c>
      <c r="R95" t="b">
        <f t="shared" ref="R95:R139" si="46">$G95&lt;=$D$8</f>
        <v>1</v>
      </c>
      <c r="S95">
        <f t="shared" ref="S95:S129" si="47">IF(AND(Q95,R95),8,0)</f>
        <v>0</v>
      </c>
      <c r="T95" t="b">
        <f t="shared" ref="T95:T139" si="48">$G95&gt;=$C$10</f>
        <v>0</v>
      </c>
      <c r="U95" t="b">
        <f t="shared" ref="U95:U139" si="49">$G95&lt;=$D$10</f>
        <v>1</v>
      </c>
      <c r="V95">
        <f t="shared" ref="V95:V129" si="50">IF(AND(T95,U95),10,0)</f>
        <v>0</v>
      </c>
      <c r="W95" t="b">
        <f t="shared" ref="W95:W139" si="51">$G95&gt;=$C$12</f>
        <v>0</v>
      </c>
      <c r="X95" t="b">
        <f t="shared" ref="X95:X139" si="52">$G95&lt;=$D$12</f>
        <v>1</v>
      </c>
      <c r="Y95">
        <f t="shared" ref="Y95:Y129" si="53">IF(AND(W95,X95),12,0)</f>
        <v>0</v>
      </c>
      <c r="Z95" t="b">
        <f t="shared" ref="Z95:Z139" si="54">$G95&gt;=$C$14</f>
        <v>0</v>
      </c>
      <c r="AA95" t="b">
        <f t="shared" ref="AA95:AA139" si="55">$G95&lt;=$D$14</f>
        <v>1</v>
      </c>
      <c r="AB95">
        <f t="shared" ref="AB95:AB129" si="56">IF(AND(Z95,AA95),14,0)</f>
        <v>0</v>
      </c>
      <c r="AC95" t="b">
        <f t="shared" ref="AC95:AC139" si="57">$G95&gt;=$C$16</f>
        <v>0</v>
      </c>
      <c r="AD95" t="b">
        <f t="shared" ref="AD95:AD139" si="58">$G95&lt;=$D$16</f>
        <v>1</v>
      </c>
      <c r="AE95">
        <f t="shared" ref="AE95:AE129" si="59">IF(AND(AC95,AD95),16,0)</f>
        <v>0</v>
      </c>
      <c r="AF95" t="b">
        <f t="shared" ref="AF95:AF139" si="60">$G95&gt;=$C$18</f>
        <v>0</v>
      </c>
      <c r="AG95" t="b">
        <f t="shared" ref="AG95:AG139" si="61">$G95&lt;=$D$18</f>
        <v>1</v>
      </c>
      <c r="AH95">
        <f t="shared" ref="AH95:AH129" si="62">IF(AND(AF95,AG95),18,0)</f>
        <v>0</v>
      </c>
      <c r="AI95" t="b">
        <f t="shared" ref="AI95:AI139" si="63">$G95&gt;=$C$20</f>
        <v>1</v>
      </c>
      <c r="AJ95" t="b">
        <f t="shared" ref="AJ95:AJ139" si="64">$G95&lt;=$D$20</f>
        <v>1</v>
      </c>
      <c r="AK95">
        <f t="shared" ref="AK95:AK129" si="65">IF(AND(AI95,AJ95),20,0)</f>
        <v>20</v>
      </c>
      <c r="AL95" t="b">
        <f t="shared" ref="AL95:AL139" si="66">$G95&gt;=$C$22</f>
        <v>1</v>
      </c>
      <c r="AM95" t="b">
        <f t="shared" ref="AM95:AM139" si="67">$G95&lt;=$D$22</f>
        <v>0</v>
      </c>
      <c r="AN95">
        <f t="shared" ref="AN95:AN129" si="68">IF(AND(AL95,AM95),22,0)</f>
        <v>0</v>
      </c>
      <c r="AO95">
        <f t="shared" ref="AO95:AO129" si="69">MAX(J95,M95,P95,S95,V95,Y95,AB95,AE95,AH95,AK95,AN95)</f>
        <v>20</v>
      </c>
      <c r="AP95" t="str" cm="1">
        <f t="array" aca="1" ref="AP95" ca="1">INDIRECT("A"&amp;AO95)</f>
        <v>Herren IV</v>
      </c>
      <c r="AQ95" t="str" cm="1">
        <f t="array" aca="1" ref="AQ95" ca="1">INDIRECT("E"&amp;AO95)</f>
        <v>Herren IV</v>
      </c>
    </row>
    <row r="96" spans="7:43" hidden="1" x14ac:dyDescent="0.25">
      <c r="G96">
        <f t="shared" si="35"/>
        <v>1958</v>
      </c>
      <c r="H96" t="b">
        <f t="shared" si="36"/>
        <v>0</v>
      </c>
      <c r="I96" t="b">
        <f t="shared" si="37"/>
        <v>1</v>
      </c>
      <c r="J96">
        <f t="shared" si="38"/>
        <v>0</v>
      </c>
      <c r="K96" t="b">
        <f t="shared" si="39"/>
        <v>0</v>
      </c>
      <c r="L96" t="b">
        <f t="shared" si="40"/>
        <v>1</v>
      </c>
      <c r="M96">
        <f t="shared" si="41"/>
        <v>0</v>
      </c>
      <c r="N96" t="b">
        <f t="shared" si="42"/>
        <v>0</v>
      </c>
      <c r="O96" t="b">
        <f t="shared" si="43"/>
        <v>1</v>
      </c>
      <c r="P96">
        <f t="shared" si="44"/>
        <v>0</v>
      </c>
      <c r="Q96" t="b">
        <f t="shared" si="45"/>
        <v>0</v>
      </c>
      <c r="R96" t="b">
        <f t="shared" si="46"/>
        <v>1</v>
      </c>
      <c r="S96">
        <f t="shared" si="47"/>
        <v>0</v>
      </c>
      <c r="T96" t="b">
        <f t="shared" si="48"/>
        <v>0</v>
      </c>
      <c r="U96" t="b">
        <f t="shared" si="49"/>
        <v>1</v>
      </c>
      <c r="V96">
        <f t="shared" si="50"/>
        <v>0</v>
      </c>
      <c r="W96" t="b">
        <f t="shared" si="51"/>
        <v>0</v>
      </c>
      <c r="X96" t="b">
        <f t="shared" si="52"/>
        <v>1</v>
      </c>
      <c r="Y96">
        <f t="shared" si="53"/>
        <v>0</v>
      </c>
      <c r="Z96" t="b">
        <f t="shared" si="54"/>
        <v>0</v>
      </c>
      <c r="AA96" t="b">
        <f t="shared" si="55"/>
        <v>1</v>
      </c>
      <c r="AB96">
        <f t="shared" si="56"/>
        <v>0</v>
      </c>
      <c r="AC96" t="b">
        <f t="shared" si="57"/>
        <v>0</v>
      </c>
      <c r="AD96" t="b">
        <f t="shared" si="58"/>
        <v>1</v>
      </c>
      <c r="AE96">
        <f t="shared" si="59"/>
        <v>0</v>
      </c>
      <c r="AF96" t="b">
        <f t="shared" si="60"/>
        <v>0</v>
      </c>
      <c r="AG96" t="b">
        <f t="shared" si="61"/>
        <v>1</v>
      </c>
      <c r="AH96">
        <f t="shared" si="62"/>
        <v>0</v>
      </c>
      <c r="AI96" t="b">
        <f t="shared" si="63"/>
        <v>1</v>
      </c>
      <c r="AJ96" t="b">
        <f t="shared" si="64"/>
        <v>1</v>
      </c>
      <c r="AK96">
        <f t="shared" si="65"/>
        <v>20</v>
      </c>
      <c r="AL96" t="b">
        <f t="shared" si="66"/>
        <v>1</v>
      </c>
      <c r="AM96" t="b">
        <f t="shared" si="67"/>
        <v>0</v>
      </c>
      <c r="AN96">
        <f t="shared" si="68"/>
        <v>0</v>
      </c>
      <c r="AO96">
        <f t="shared" si="69"/>
        <v>20</v>
      </c>
      <c r="AP96" t="str" cm="1">
        <f t="array" aca="1" ref="AP96" ca="1">INDIRECT("A"&amp;AO96)</f>
        <v>Herren IV</v>
      </c>
      <c r="AQ96" t="str" cm="1">
        <f t="array" aca="1" ref="AQ96" ca="1">INDIRECT("E"&amp;AO96)</f>
        <v>Herren IV</v>
      </c>
    </row>
    <row r="97" spans="7:43" hidden="1" x14ac:dyDescent="0.25">
      <c r="G97">
        <f t="shared" si="35"/>
        <v>1957</v>
      </c>
      <c r="H97" t="b">
        <f t="shared" si="36"/>
        <v>0</v>
      </c>
      <c r="I97" t="b">
        <f t="shared" si="37"/>
        <v>1</v>
      </c>
      <c r="J97">
        <f t="shared" si="38"/>
        <v>0</v>
      </c>
      <c r="K97" t="b">
        <f t="shared" si="39"/>
        <v>0</v>
      </c>
      <c r="L97" t="b">
        <f t="shared" si="40"/>
        <v>1</v>
      </c>
      <c r="M97">
        <f t="shared" si="41"/>
        <v>0</v>
      </c>
      <c r="N97" t="b">
        <f t="shared" si="42"/>
        <v>0</v>
      </c>
      <c r="O97" t="b">
        <f t="shared" si="43"/>
        <v>1</v>
      </c>
      <c r="P97">
        <f t="shared" si="44"/>
        <v>0</v>
      </c>
      <c r="Q97" t="b">
        <f t="shared" si="45"/>
        <v>0</v>
      </c>
      <c r="R97" t="b">
        <f t="shared" si="46"/>
        <v>1</v>
      </c>
      <c r="S97">
        <f t="shared" si="47"/>
        <v>0</v>
      </c>
      <c r="T97" t="b">
        <f t="shared" si="48"/>
        <v>0</v>
      </c>
      <c r="U97" t="b">
        <f t="shared" si="49"/>
        <v>1</v>
      </c>
      <c r="V97">
        <f t="shared" si="50"/>
        <v>0</v>
      </c>
      <c r="W97" t="b">
        <f t="shared" si="51"/>
        <v>0</v>
      </c>
      <c r="X97" t="b">
        <f t="shared" si="52"/>
        <v>1</v>
      </c>
      <c r="Y97">
        <f t="shared" si="53"/>
        <v>0</v>
      </c>
      <c r="Z97" t="b">
        <f t="shared" si="54"/>
        <v>0</v>
      </c>
      <c r="AA97" t="b">
        <f t="shared" si="55"/>
        <v>1</v>
      </c>
      <c r="AB97">
        <f t="shared" si="56"/>
        <v>0</v>
      </c>
      <c r="AC97" t="b">
        <f t="shared" si="57"/>
        <v>0</v>
      </c>
      <c r="AD97" t="b">
        <f t="shared" si="58"/>
        <v>1</v>
      </c>
      <c r="AE97">
        <f t="shared" si="59"/>
        <v>0</v>
      </c>
      <c r="AF97" t="b">
        <f t="shared" si="60"/>
        <v>0</v>
      </c>
      <c r="AG97" t="b">
        <f t="shared" si="61"/>
        <v>1</v>
      </c>
      <c r="AH97">
        <f t="shared" si="62"/>
        <v>0</v>
      </c>
      <c r="AI97" t="b">
        <f t="shared" si="63"/>
        <v>1</v>
      </c>
      <c r="AJ97" t="b">
        <f t="shared" si="64"/>
        <v>1</v>
      </c>
      <c r="AK97">
        <f t="shared" si="65"/>
        <v>20</v>
      </c>
      <c r="AL97" t="b">
        <f t="shared" si="66"/>
        <v>1</v>
      </c>
      <c r="AM97" t="b">
        <f t="shared" si="67"/>
        <v>0</v>
      </c>
      <c r="AN97">
        <f t="shared" si="68"/>
        <v>0</v>
      </c>
      <c r="AO97">
        <f t="shared" si="69"/>
        <v>20</v>
      </c>
      <c r="AP97" t="str" cm="1">
        <f t="array" aca="1" ref="AP97" ca="1">INDIRECT("A"&amp;AO97)</f>
        <v>Herren IV</v>
      </c>
      <c r="AQ97" t="str" cm="1">
        <f t="array" aca="1" ref="AQ97" ca="1">INDIRECT("E"&amp;AO97)</f>
        <v>Herren IV</v>
      </c>
    </row>
    <row r="98" spans="7:43" hidden="1" x14ac:dyDescent="0.25">
      <c r="G98">
        <f t="shared" si="35"/>
        <v>1956</v>
      </c>
      <c r="H98" t="b">
        <f t="shared" si="36"/>
        <v>0</v>
      </c>
      <c r="I98" t="b">
        <f t="shared" si="37"/>
        <v>1</v>
      </c>
      <c r="J98">
        <f t="shared" si="38"/>
        <v>0</v>
      </c>
      <c r="K98" t="b">
        <f t="shared" si="39"/>
        <v>0</v>
      </c>
      <c r="L98" t="b">
        <f t="shared" si="40"/>
        <v>1</v>
      </c>
      <c r="M98">
        <f t="shared" si="41"/>
        <v>0</v>
      </c>
      <c r="N98" t="b">
        <f t="shared" si="42"/>
        <v>0</v>
      </c>
      <c r="O98" t="b">
        <f t="shared" si="43"/>
        <v>1</v>
      </c>
      <c r="P98">
        <f t="shared" si="44"/>
        <v>0</v>
      </c>
      <c r="Q98" t="b">
        <f t="shared" si="45"/>
        <v>0</v>
      </c>
      <c r="R98" t="b">
        <f t="shared" si="46"/>
        <v>1</v>
      </c>
      <c r="S98">
        <f t="shared" si="47"/>
        <v>0</v>
      </c>
      <c r="T98" t="b">
        <f t="shared" si="48"/>
        <v>0</v>
      </c>
      <c r="U98" t="b">
        <f t="shared" si="49"/>
        <v>1</v>
      </c>
      <c r="V98">
        <f t="shared" si="50"/>
        <v>0</v>
      </c>
      <c r="W98" t="b">
        <f t="shared" si="51"/>
        <v>0</v>
      </c>
      <c r="X98" t="b">
        <f t="shared" si="52"/>
        <v>1</v>
      </c>
      <c r="Y98">
        <f t="shared" si="53"/>
        <v>0</v>
      </c>
      <c r="Z98" t="b">
        <f t="shared" si="54"/>
        <v>0</v>
      </c>
      <c r="AA98" t="b">
        <f t="shared" si="55"/>
        <v>1</v>
      </c>
      <c r="AB98">
        <f t="shared" si="56"/>
        <v>0</v>
      </c>
      <c r="AC98" t="b">
        <f t="shared" si="57"/>
        <v>0</v>
      </c>
      <c r="AD98" t="b">
        <f t="shared" si="58"/>
        <v>1</v>
      </c>
      <c r="AE98">
        <f t="shared" si="59"/>
        <v>0</v>
      </c>
      <c r="AF98" t="b">
        <f t="shared" si="60"/>
        <v>0</v>
      </c>
      <c r="AG98" t="b">
        <f t="shared" si="61"/>
        <v>1</v>
      </c>
      <c r="AH98">
        <f t="shared" si="62"/>
        <v>0</v>
      </c>
      <c r="AI98" t="b">
        <f t="shared" si="63"/>
        <v>1</v>
      </c>
      <c r="AJ98" t="b">
        <f t="shared" si="64"/>
        <v>1</v>
      </c>
      <c r="AK98">
        <f t="shared" si="65"/>
        <v>20</v>
      </c>
      <c r="AL98" t="b">
        <f t="shared" si="66"/>
        <v>1</v>
      </c>
      <c r="AM98" t="b">
        <f t="shared" si="67"/>
        <v>0</v>
      </c>
      <c r="AN98">
        <f t="shared" si="68"/>
        <v>0</v>
      </c>
      <c r="AO98">
        <f t="shared" si="69"/>
        <v>20</v>
      </c>
      <c r="AP98" t="str" cm="1">
        <f t="array" aca="1" ref="AP98" ca="1">INDIRECT("A"&amp;AO98)</f>
        <v>Herren IV</v>
      </c>
      <c r="AQ98" t="str" cm="1">
        <f t="array" aca="1" ref="AQ98" ca="1">INDIRECT("E"&amp;AO98)</f>
        <v>Herren IV</v>
      </c>
    </row>
    <row r="99" spans="7:43" hidden="1" x14ac:dyDescent="0.25">
      <c r="G99">
        <f t="shared" si="35"/>
        <v>1955</v>
      </c>
      <c r="H99" t="b">
        <f t="shared" si="36"/>
        <v>0</v>
      </c>
      <c r="I99" t="b">
        <f t="shared" si="37"/>
        <v>1</v>
      </c>
      <c r="J99">
        <f t="shared" si="38"/>
        <v>0</v>
      </c>
      <c r="K99" t="b">
        <f t="shared" si="39"/>
        <v>0</v>
      </c>
      <c r="L99" t="b">
        <f t="shared" si="40"/>
        <v>1</v>
      </c>
      <c r="M99">
        <f t="shared" si="41"/>
        <v>0</v>
      </c>
      <c r="N99" t="b">
        <f t="shared" si="42"/>
        <v>0</v>
      </c>
      <c r="O99" t="b">
        <f t="shared" si="43"/>
        <v>1</v>
      </c>
      <c r="P99">
        <f t="shared" si="44"/>
        <v>0</v>
      </c>
      <c r="Q99" t="b">
        <f t="shared" si="45"/>
        <v>0</v>
      </c>
      <c r="R99" t="b">
        <f t="shared" si="46"/>
        <v>1</v>
      </c>
      <c r="S99">
        <f t="shared" si="47"/>
        <v>0</v>
      </c>
      <c r="T99" t="b">
        <f t="shared" si="48"/>
        <v>0</v>
      </c>
      <c r="U99" t="b">
        <f t="shared" si="49"/>
        <v>1</v>
      </c>
      <c r="V99">
        <f t="shared" si="50"/>
        <v>0</v>
      </c>
      <c r="W99" t="b">
        <f t="shared" si="51"/>
        <v>0</v>
      </c>
      <c r="X99" t="b">
        <f t="shared" si="52"/>
        <v>1</v>
      </c>
      <c r="Y99">
        <f t="shared" si="53"/>
        <v>0</v>
      </c>
      <c r="Z99" t="b">
        <f t="shared" si="54"/>
        <v>0</v>
      </c>
      <c r="AA99" t="b">
        <f t="shared" si="55"/>
        <v>1</v>
      </c>
      <c r="AB99">
        <f t="shared" si="56"/>
        <v>0</v>
      </c>
      <c r="AC99" t="b">
        <f t="shared" si="57"/>
        <v>0</v>
      </c>
      <c r="AD99" t="b">
        <f t="shared" si="58"/>
        <v>1</v>
      </c>
      <c r="AE99">
        <f t="shared" si="59"/>
        <v>0</v>
      </c>
      <c r="AF99" t="b">
        <f t="shared" si="60"/>
        <v>0</v>
      </c>
      <c r="AG99" t="b">
        <f t="shared" si="61"/>
        <v>1</v>
      </c>
      <c r="AH99">
        <f t="shared" si="62"/>
        <v>0</v>
      </c>
      <c r="AI99" t="b">
        <f t="shared" si="63"/>
        <v>1</v>
      </c>
      <c r="AJ99" t="b">
        <f t="shared" si="64"/>
        <v>1</v>
      </c>
      <c r="AK99">
        <f t="shared" si="65"/>
        <v>20</v>
      </c>
      <c r="AL99" t="b">
        <f t="shared" si="66"/>
        <v>1</v>
      </c>
      <c r="AM99" t="b">
        <f t="shared" si="67"/>
        <v>0</v>
      </c>
      <c r="AN99">
        <f t="shared" si="68"/>
        <v>0</v>
      </c>
      <c r="AO99">
        <f t="shared" si="69"/>
        <v>20</v>
      </c>
      <c r="AP99" t="str" cm="1">
        <f t="array" aca="1" ref="AP99" ca="1">INDIRECT("A"&amp;AO99)</f>
        <v>Herren IV</v>
      </c>
      <c r="AQ99" t="str" cm="1">
        <f t="array" aca="1" ref="AQ99" ca="1">INDIRECT("E"&amp;AO99)</f>
        <v>Herren IV</v>
      </c>
    </row>
    <row r="100" spans="7:43" hidden="1" x14ac:dyDescent="0.25">
      <c r="G100">
        <f t="shared" si="35"/>
        <v>1954</v>
      </c>
      <c r="H100" t="b">
        <f t="shared" si="36"/>
        <v>0</v>
      </c>
      <c r="I100" t="b">
        <f t="shared" si="37"/>
        <v>1</v>
      </c>
      <c r="J100">
        <f t="shared" si="38"/>
        <v>0</v>
      </c>
      <c r="K100" t="b">
        <f t="shared" si="39"/>
        <v>0</v>
      </c>
      <c r="L100" t="b">
        <f t="shared" si="40"/>
        <v>1</v>
      </c>
      <c r="M100">
        <f t="shared" si="41"/>
        <v>0</v>
      </c>
      <c r="N100" t="b">
        <f t="shared" si="42"/>
        <v>0</v>
      </c>
      <c r="O100" t="b">
        <f t="shared" si="43"/>
        <v>1</v>
      </c>
      <c r="P100">
        <f t="shared" si="44"/>
        <v>0</v>
      </c>
      <c r="Q100" t="b">
        <f t="shared" si="45"/>
        <v>0</v>
      </c>
      <c r="R100" t="b">
        <f t="shared" si="46"/>
        <v>1</v>
      </c>
      <c r="S100">
        <f t="shared" si="47"/>
        <v>0</v>
      </c>
      <c r="T100" t="b">
        <f t="shared" si="48"/>
        <v>0</v>
      </c>
      <c r="U100" t="b">
        <f t="shared" si="49"/>
        <v>1</v>
      </c>
      <c r="V100">
        <f t="shared" si="50"/>
        <v>0</v>
      </c>
      <c r="W100" t="b">
        <f t="shared" si="51"/>
        <v>0</v>
      </c>
      <c r="X100" t="b">
        <f t="shared" si="52"/>
        <v>1</v>
      </c>
      <c r="Y100">
        <f t="shared" si="53"/>
        <v>0</v>
      </c>
      <c r="Z100" t="b">
        <f t="shared" si="54"/>
        <v>0</v>
      </c>
      <c r="AA100" t="b">
        <f t="shared" si="55"/>
        <v>1</v>
      </c>
      <c r="AB100">
        <f t="shared" si="56"/>
        <v>0</v>
      </c>
      <c r="AC100" t="b">
        <f t="shared" si="57"/>
        <v>0</v>
      </c>
      <c r="AD100" t="b">
        <f t="shared" si="58"/>
        <v>1</v>
      </c>
      <c r="AE100">
        <f t="shared" si="59"/>
        <v>0</v>
      </c>
      <c r="AF100" t="b">
        <f t="shared" si="60"/>
        <v>0</v>
      </c>
      <c r="AG100" t="b">
        <f t="shared" si="61"/>
        <v>1</v>
      </c>
      <c r="AH100">
        <f t="shared" si="62"/>
        <v>0</v>
      </c>
      <c r="AI100" t="b">
        <f t="shared" si="63"/>
        <v>0</v>
      </c>
      <c r="AJ100" t="b">
        <f t="shared" si="64"/>
        <v>1</v>
      </c>
      <c r="AK100">
        <f t="shared" si="65"/>
        <v>0</v>
      </c>
      <c r="AL100" t="b">
        <f t="shared" si="66"/>
        <v>1</v>
      </c>
      <c r="AM100" t="b">
        <f t="shared" si="67"/>
        <v>1</v>
      </c>
      <c r="AN100">
        <f t="shared" si="68"/>
        <v>22</v>
      </c>
      <c r="AO100">
        <f t="shared" si="69"/>
        <v>22</v>
      </c>
      <c r="AP100" t="str" cm="1">
        <f t="array" aca="1" ref="AP100" ca="1">INDIRECT("A"&amp;AO100)</f>
        <v>Herren V</v>
      </c>
      <c r="AQ100" t="str" cm="1">
        <f t="array" aca="1" ref="AQ100" ca="1">INDIRECT("E"&amp;AO100)</f>
        <v>Herren V</v>
      </c>
    </row>
    <row r="101" spans="7:43" hidden="1" x14ac:dyDescent="0.25">
      <c r="G101">
        <f t="shared" si="35"/>
        <v>1953</v>
      </c>
      <c r="H101" t="b">
        <f t="shared" si="36"/>
        <v>0</v>
      </c>
      <c r="I101" t="b">
        <f t="shared" si="37"/>
        <v>1</v>
      </c>
      <c r="J101">
        <f t="shared" si="38"/>
        <v>0</v>
      </c>
      <c r="K101" t="b">
        <f t="shared" si="39"/>
        <v>0</v>
      </c>
      <c r="L101" t="b">
        <f t="shared" si="40"/>
        <v>1</v>
      </c>
      <c r="M101">
        <f t="shared" si="41"/>
        <v>0</v>
      </c>
      <c r="N101" t="b">
        <f t="shared" si="42"/>
        <v>0</v>
      </c>
      <c r="O101" t="b">
        <f t="shared" si="43"/>
        <v>1</v>
      </c>
      <c r="P101">
        <f t="shared" si="44"/>
        <v>0</v>
      </c>
      <c r="Q101" t="b">
        <f t="shared" si="45"/>
        <v>0</v>
      </c>
      <c r="R101" t="b">
        <f t="shared" si="46"/>
        <v>1</v>
      </c>
      <c r="S101">
        <f t="shared" si="47"/>
        <v>0</v>
      </c>
      <c r="T101" t="b">
        <f t="shared" si="48"/>
        <v>0</v>
      </c>
      <c r="U101" t="b">
        <f t="shared" si="49"/>
        <v>1</v>
      </c>
      <c r="V101">
        <f t="shared" si="50"/>
        <v>0</v>
      </c>
      <c r="W101" t="b">
        <f t="shared" si="51"/>
        <v>0</v>
      </c>
      <c r="X101" t="b">
        <f t="shared" si="52"/>
        <v>1</v>
      </c>
      <c r="Y101">
        <f t="shared" si="53"/>
        <v>0</v>
      </c>
      <c r="Z101" t="b">
        <f t="shared" si="54"/>
        <v>0</v>
      </c>
      <c r="AA101" t="b">
        <f t="shared" si="55"/>
        <v>1</v>
      </c>
      <c r="AB101">
        <f t="shared" si="56"/>
        <v>0</v>
      </c>
      <c r="AC101" t="b">
        <f t="shared" si="57"/>
        <v>0</v>
      </c>
      <c r="AD101" t="b">
        <f t="shared" si="58"/>
        <v>1</v>
      </c>
      <c r="AE101">
        <f t="shared" si="59"/>
        <v>0</v>
      </c>
      <c r="AF101" t="b">
        <f t="shared" si="60"/>
        <v>0</v>
      </c>
      <c r="AG101" t="b">
        <f t="shared" si="61"/>
        <v>1</v>
      </c>
      <c r="AH101">
        <f t="shared" si="62"/>
        <v>0</v>
      </c>
      <c r="AI101" t="b">
        <f t="shared" si="63"/>
        <v>0</v>
      </c>
      <c r="AJ101" t="b">
        <f t="shared" si="64"/>
        <v>1</v>
      </c>
      <c r="AK101">
        <f t="shared" si="65"/>
        <v>0</v>
      </c>
      <c r="AL101" t="b">
        <f t="shared" si="66"/>
        <v>1</v>
      </c>
      <c r="AM101" t="b">
        <f t="shared" si="67"/>
        <v>1</v>
      </c>
      <c r="AN101">
        <f t="shared" si="68"/>
        <v>22</v>
      </c>
      <c r="AO101">
        <f t="shared" si="69"/>
        <v>22</v>
      </c>
      <c r="AP101" t="str" cm="1">
        <f t="array" aca="1" ref="AP101" ca="1">INDIRECT("A"&amp;AO101)</f>
        <v>Herren V</v>
      </c>
      <c r="AQ101" t="str" cm="1">
        <f t="array" aca="1" ref="AQ101" ca="1">INDIRECT("E"&amp;AO101)</f>
        <v>Herren V</v>
      </c>
    </row>
    <row r="102" spans="7:43" hidden="1" x14ac:dyDescent="0.25">
      <c r="G102">
        <f t="shared" si="35"/>
        <v>1952</v>
      </c>
      <c r="H102" t="b">
        <f t="shared" si="36"/>
        <v>0</v>
      </c>
      <c r="I102" t="b">
        <f t="shared" si="37"/>
        <v>1</v>
      </c>
      <c r="J102">
        <f t="shared" si="38"/>
        <v>0</v>
      </c>
      <c r="K102" t="b">
        <f t="shared" si="39"/>
        <v>0</v>
      </c>
      <c r="L102" t="b">
        <f t="shared" si="40"/>
        <v>1</v>
      </c>
      <c r="M102">
        <f t="shared" si="41"/>
        <v>0</v>
      </c>
      <c r="N102" t="b">
        <f t="shared" si="42"/>
        <v>0</v>
      </c>
      <c r="O102" t="b">
        <f t="shared" si="43"/>
        <v>1</v>
      </c>
      <c r="P102">
        <f t="shared" si="44"/>
        <v>0</v>
      </c>
      <c r="Q102" t="b">
        <f t="shared" si="45"/>
        <v>0</v>
      </c>
      <c r="R102" t="b">
        <f t="shared" si="46"/>
        <v>1</v>
      </c>
      <c r="S102">
        <f t="shared" si="47"/>
        <v>0</v>
      </c>
      <c r="T102" t="b">
        <f t="shared" si="48"/>
        <v>0</v>
      </c>
      <c r="U102" t="b">
        <f t="shared" si="49"/>
        <v>1</v>
      </c>
      <c r="V102">
        <f t="shared" si="50"/>
        <v>0</v>
      </c>
      <c r="W102" t="b">
        <f t="shared" si="51"/>
        <v>0</v>
      </c>
      <c r="X102" t="b">
        <f t="shared" si="52"/>
        <v>1</v>
      </c>
      <c r="Y102">
        <f t="shared" si="53"/>
        <v>0</v>
      </c>
      <c r="Z102" t="b">
        <f t="shared" si="54"/>
        <v>0</v>
      </c>
      <c r="AA102" t="b">
        <f t="shared" si="55"/>
        <v>1</v>
      </c>
      <c r="AB102">
        <f t="shared" si="56"/>
        <v>0</v>
      </c>
      <c r="AC102" t="b">
        <f t="shared" si="57"/>
        <v>0</v>
      </c>
      <c r="AD102" t="b">
        <f t="shared" si="58"/>
        <v>1</v>
      </c>
      <c r="AE102">
        <f t="shared" si="59"/>
        <v>0</v>
      </c>
      <c r="AF102" t="b">
        <f t="shared" si="60"/>
        <v>0</v>
      </c>
      <c r="AG102" t="b">
        <f t="shared" si="61"/>
        <v>1</v>
      </c>
      <c r="AH102">
        <f t="shared" si="62"/>
        <v>0</v>
      </c>
      <c r="AI102" t="b">
        <f t="shared" si="63"/>
        <v>0</v>
      </c>
      <c r="AJ102" t="b">
        <f t="shared" si="64"/>
        <v>1</v>
      </c>
      <c r="AK102">
        <f t="shared" si="65"/>
        <v>0</v>
      </c>
      <c r="AL102" t="b">
        <f t="shared" si="66"/>
        <v>1</v>
      </c>
      <c r="AM102" t="b">
        <f t="shared" si="67"/>
        <v>1</v>
      </c>
      <c r="AN102">
        <f t="shared" si="68"/>
        <v>22</v>
      </c>
      <c r="AO102">
        <f t="shared" si="69"/>
        <v>22</v>
      </c>
      <c r="AP102" t="str" cm="1">
        <f t="array" aca="1" ref="AP102" ca="1">INDIRECT("A"&amp;AO102)</f>
        <v>Herren V</v>
      </c>
      <c r="AQ102" t="str" cm="1">
        <f t="array" aca="1" ref="AQ102" ca="1">INDIRECT("E"&amp;AO102)</f>
        <v>Herren V</v>
      </c>
    </row>
    <row r="103" spans="7:43" hidden="1" x14ac:dyDescent="0.25">
      <c r="G103">
        <f t="shared" si="35"/>
        <v>1951</v>
      </c>
      <c r="H103" t="b">
        <f t="shared" si="36"/>
        <v>0</v>
      </c>
      <c r="I103" t="b">
        <f t="shared" si="37"/>
        <v>1</v>
      </c>
      <c r="J103">
        <f t="shared" si="38"/>
        <v>0</v>
      </c>
      <c r="K103" t="b">
        <f t="shared" si="39"/>
        <v>0</v>
      </c>
      <c r="L103" t="b">
        <f t="shared" si="40"/>
        <v>1</v>
      </c>
      <c r="M103">
        <f t="shared" si="41"/>
        <v>0</v>
      </c>
      <c r="N103" t="b">
        <f t="shared" si="42"/>
        <v>0</v>
      </c>
      <c r="O103" t="b">
        <f t="shared" si="43"/>
        <v>1</v>
      </c>
      <c r="P103">
        <f t="shared" si="44"/>
        <v>0</v>
      </c>
      <c r="Q103" t="b">
        <f t="shared" si="45"/>
        <v>0</v>
      </c>
      <c r="R103" t="b">
        <f t="shared" si="46"/>
        <v>1</v>
      </c>
      <c r="S103">
        <f t="shared" si="47"/>
        <v>0</v>
      </c>
      <c r="T103" t="b">
        <f t="shared" si="48"/>
        <v>0</v>
      </c>
      <c r="U103" t="b">
        <f t="shared" si="49"/>
        <v>1</v>
      </c>
      <c r="V103">
        <f t="shared" si="50"/>
        <v>0</v>
      </c>
      <c r="W103" t="b">
        <f t="shared" si="51"/>
        <v>0</v>
      </c>
      <c r="X103" t="b">
        <f t="shared" si="52"/>
        <v>1</v>
      </c>
      <c r="Y103">
        <f t="shared" si="53"/>
        <v>0</v>
      </c>
      <c r="Z103" t="b">
        <f t="shared" si="54"/>
        <v>0</v>
      </c>
      <c r="AA103" t="b">
        <f t="shared" si="55"/>
        <v>1</v>
      </c>
      <c r="AB103">
        <f t="shared" si="56"/>
        <v>0</v>
      </c>
      <c r="AC103" t="b">
        <f t="shared" si="57"/>
        <v>0</v>
      </c>
      <c r="AD103" t="b">
        <f t="shared" si="58"/>
        <v>1</v>
      </c>
      <c r="AE103">
        <f t="shared" si="59"/>
        <v>0</v>
      </c>
      <c r="AF103" t="b">
        <f t="shared" si="60"/>
        <v>0</v>
      </c>
      <c r="AG103" t="b">
        <f t="shared" si="61"/>
        <v>1</v>
      </c>
      <c r="AH103">
        <f t="shared" si="62"/>
        <v>0</v>
      </c>
      <c r="AI103" t="b">
        <f t="shared" si="63"/>
        <v>0</v>
      </c>
      <c r="AJ103" t="b">
        <f t="shared" si="64"/>
        <v>1</v>
      </c>
      <c r="AK103">
        <f t="shared" si="65"/>
        <v>0</v>
      </c>
      <c r="AL103" t="b">
        <f t="shared" si="66"/>
        <v>1</v>
      </c>
      <c r="AM103" t="b">
        <f t="shared" si="67"/>
        <v>1</v>
      </c>
      <c r="AN103">
        <f t="shared" si="68"/>
        <v>22</v>
      </c>
      <c r="AO103">
        <f t="shared" si="69"/>
        <v>22</v>
      </c>
      <c r="AP103" t="str" cm="1">
        <f t="array" aca="1" ref="AP103" ca="1">INDIRECT("A"&amp;AO103)</f>
        <v>Herren V</v>
      </c>
      <c r="AQ103" t="str" cm="1">
        <f t="array" aca="1" ref="AQ103" ca="1">INDIRECT("E"&amp;AO103)</f>
        <v>Herren V</v>
      </c>
    </row>
    <row r="104" spans="7:43" hidden="1" x14ac:dyDescent="0.25">
      <c r="G104">
        <f t="shared" si="35"/>
        <v>1950</v>
      </c>
      <c r="H104" t="b">
        <f t="shared" si="36"/>
        <v>0</v>
      </c>
      <c r="I104" t="b">
        <f t="shared" si="37"/>
        <v>1</v>
      </c>
      <c r="J104">
        <f t="shared" si="38"/>
        <v>0</v>
      </c>
      <c r="K104" t="b">
        <f t="shared" si="39"/>
        <v>0</v>
      </c>
      <c r="L104" t="b">
        <f t="shared" si="40"/>
        <v>1</v>
      </c>
      <c r="M104">
        <f t="shared" si="41"/>
        <v>0</v>
      </c>
      <c r="N104" t="b">
        <f t="shared" si="42"/>
        <v>0</v>
      </c>
      <c r="O104" t="b">
        <f t="shared" si="43"/>
        <v>1</v>
      </c>
      <c r="P104">
        <f t="shared" si="44"/>
        <v>0</v>
      </c>
      <c r="Q104" t="b">
        <f t="shared" si="45"/>
        <v>0</v>
      </c>
      <c r="R104" t="b">
        <f t="shared" si="46"/>
        <v>1</v>
      </c>
      <c r="S104">
        <f t="shared" si="47"/>
        <v>0</v>
      </c>
      <c r="T104" t="b">
        <f t="shared" si="48"/>
        <v>0</v>
      </c>
      <c r="U104" t="b">
        <f t="shared" si="49"/>
        <v>1</v>
      </c>
      <c r="V104">
        <f t="shared" si="50"/>
        <v>0</v>
      </c>
      <c r="W104" t="b">
        <f t="shared" si="51"/>
        <v>0</v>
      </c>
      <c r="X104" t="b">
        <f t="shared" si="52"/>
        <v>1</v>
      </c>
      <c r="Y104">
        <f t="shared" si="53"/>
        <v>0</v>
      </c>
      <c r="Z104" t="b">
        <f t="shared" si="54"/>
        <v>0</v>
      </c>
      <c r="AA104" t="b">
        <f t="shared" si="55"/>
        <v>1</v>
      </c>
      <c r="AB104">
        <f t="shared" si="56"/>
        <v>0</v>
      </c>
      <c r="AC104" t="b">
        <f t="shared" si="57"/>
        <v>0</v>
      </c>
      <c r="AD104" t="b">
        <f t="shared" si="58"/>
        <v>1</v>
      </c>
      <c r="AE104">
        <f t="shared" si="59"/>
        <v>0</v>
      </c>
      <c r="AF104" t="b">
        <f t="shared" si="60"/>
        <v>0</v>
      </c>
      <c r="AG104" t="b">
        <f t="shared" si="61"/>
        <v>1</v>
      </c>
      <c r="AH104">
        <f t="shared" si="62"/>
        <v>0</v>
      </c>
      <c r="AI104" t="b">
        <f t="shared" si="63"/>
        <v>0</v>
      </c>
      <c r="AJ104" t="b">
        <f t="shared" si="64"/>
        <v>1</v>
      </c>
      <c r="AK104">
        <f t="shared" si="65"/>
        <v>0</v>
      </c>
      <c r="AL104" t="b">
        <f t="shared" si="66"/>
        <v>1</v>
      </c>
      <c r="AM104" t="b">
        <f t="shared" si="67"/>
        <v>1</v>
      </c>
      <c r="AN104">
        <f t="shared" si="68"/>
        <v>22</v>
      </c>
      <c r="AO104">
        <f t="shared" si="69"/>
        <v>22</v>
      </c>
      <c r="AP104" t="str" cm="1">
        <f t="array" aca="1" ref="AP104" ca="1">INDIRECT("A"&amp;AO104)</f>
        <v>Herren V</v>
      </c>
      <c r="AQ104" t="str" cm="1">
        <f t="array" aca="1" ref="AQ104" ca="1">INDIRECT("E"&amp;AO104)</f>
        <v>Herren V</v>
      </c>
    </row>
    <row r="105" spans="7:43" hidden="1" x14ac:dyDescent="0.25">
      <c r="G105">
        <f t="shared" si="35"/>
        <v>1949</v>
      </c>
      <c r="H105" t="b">
        <f t="shared" si="36"/>
        <v>0</v>
      </c>
      <c r="I105" t="b">
        <f t="shared" si="37"/>
        <v>1</v>
      </c>
      <c r="J105">
        <f t="shared" si="38"/>
        <v>0</v>
      </c>
      <c r="K105" t="b">
        <f t="shared" si="39"/>
        <v>0</v>
      </c>
      <c r="L105" t="b">
        <f t="shared" si="40"/>
        <v>1</v>
      </c>
      <c r="M105">
        <f t="shared" si="41"/>
        <v>0</v>
      </c>
      <c r="N105" t="b">
        <f t="shared" si="42"/>
        <v>0</v>
      </c>
      <c r="O105" t="b">
        <f t="shared" si="43"/>
        <v>1</v>
      </c>
      <c r="P105">
        <f t="shared" si="44"/>
        <v>0</v>
      </c>
      <c r="Q105" t="b">
        <f t="shared" si="45"/>
        <v>0</v>
      </c>
      <c r="R105" t="b">
        <f t="shared" si="46"/>
        <v>1</v>
      </c>
      <c r="S105">
        <f t="shared" si="47"/>
        <v>0</v>
      </c>
      <c r="T105" t="b">
        <f t="shared" si="48"/>
        <v>0</v>
      </c>
      <c r="U105" t="b">
        <f t="shared" si="49"/>
        <v>1</v>
      </c>
      <c r="V105">
        <f t="shared" si="50"/>
        <v>0</v>
      </c>
      <c r="W105" t="b">
        <f t="shared" si="51"/>
        <v>0</v>
      </c>
      <c r="X105" t="b">
        <f t="shared" si="52"/>
        <v>1</v>
      </c>
      <c r="Y105">
        <f t="shared" si="53"/>
        <v>0</v>
      </c>
      <c r="Z105" t="b">
        <f t="shared" si="54"/>
        <v>0</v>
      </c>
      <c r="AA105" t="b">
        <f t="shared" si="55"/>
        <v>1</v>
      </c>
      <c r="AB105">
        <f t="shared" si="56"/>
        <v>0</v>
      </c>
      <c r="AC105" t="b">
        <f t="shared" si="57"/>
        <v>0</v>
      </c>
      <c r="AD105" t="b">
        <f t="shared" si="58"/>
        <v>1</v>
      </c>
      <c r="AE105">
        <f t="shared" si="59"/>
        <v>0</v>
      </c>
      <c r="AF105" t="b">
        <f t="shared" si="60"/>
        <v>0</v>
      </c>
      <c r="AG105" t="b">
        <f t="shared" si="61"/>
        <v>1</v>
      </c>
      <c r="AH105">
        <f t="shared" si="62"/>
        <v>0</v>
      </c>
      <c r="AI105" t="b">
        <f t="shared" si="63"/>
        <v>0</v>
      </c>
      <c r="AJ105" t="b">
        <f t="shared" si="64"/>
        <v>1</v>
      </c>
      <c r="AK105">
        <f t="shared" si="65"/>
        <v>0</v>
      </c>
      <c r="AL105" t="b">
        <f t="shared" si="66"/>
        <v>1</v>
      </c>
      <c r="AM105" t="b">
        <f t="shared" si="67"/>
        <v>1</v>
      </c>
      <c r="AN105">
        <f t="shared" si="68"/>
        <v>22</v>
      </c>
      <c r="AO105">
        <f t="shared" si="69"/>
        <v>22</v>
      </c>
      <c r="AP105" t="str" cm="1">
        <f t="array" aca="1" ref="AP105" ca="1">INDIRECT("A"&amp;AO105)</f>
        <v>Herren V</v>
      </c>
      <c r="AQ105" t="str" cm="1">
        <f t="array" aca="1" ref="AQ105" ca="1">INDIRECT("E"&amp;AO105)</f>
        <v>Herren V</v>
      </c>
    </row>
    <row r="106" spans="7:43" hidden="1" x14ac:dyDescent="0.25">
      <c r="G106">
        <f t="shared" si="35"/>
        <v>1948</v>
      </c>
      <c r="H106" t="b">
        <f t="shared" si="36"/>
        <v>0</v>
      </c>
      <c r="I106" t="b">
        <f t="shared" si="37"/>
        <v>1</v>
      </c>
      <c r="J106">
        <f t="shared" si="38"/>
        <v>0</v>
      </c>
      <c r="K106" t="b">
        <f t="shared" si="39"/>
        <v>0</v>
      </c>
      <c r="L106" t="b">
        <f t="shared" si="40"/>
        <v>1</v>
      </c>
      <c r="M106">
        <f t="shared" si="41"/>
        <v>0</v>
      </c>
      <c r="N106" t="b">
        <f t="shared" si="42"/>
        <v>0</v>
      </c>
      <c r="O106" t="b">
        <f t="shared" si="43"/>
        <v>1</v>
      </c>
      <c r="P106">
        <f t="shared" si="44"/>
        <v>0</v>
      </c>
      <c r="Q106" t="b">
        <f t="shared" si="45"/>
        <v>0</v>
      </c>
      <c r="R106" t="b">
        <f t="shared" si="46"/>
        <v>1</v>
      </c>
      <c r="S106">
        <f t="shared" si="47"/>
        <v>0</v>
      </c>
      <c r="T106" t="b">
        <f t="shared" si="48"/>
        <v>0</v>
      </c>
      <c r="U106" t="b">
        <f t="shared" si="49"/>
        <v>1</v>
      </c>
      <c r="V106">
        <f t="shared" si="50"/>
        <v>0</v>
      </c>
      <c r="W106" t="b">
        <f t="shared" si="51"/>
        <v>0</v>
      </c>
      <c r="X106" t="b">
        <f t="shared" si="52"/>
        <v>1</v>
      </c>
      <c r="Y106">
        <f t="shared" si="53"/>
        <v>0</v>
      </c>
      <c r="Z106" t="b">
        <f t="shared" si="54"/>
        <v>0</v>
      </c>
      <c r="AA106" t="b">
        <f t="shared" si="55"/>
        <v>1</v>
      </c>
      <c r="AB106">
        <f t="shared" si="56"/>
        <v>0</v>
      </c>
      <c r="AC106" t="b">
        <f t="shared" si="57"/>
        <v>0</v>
      </c>
      <c r="AD106" t="b">
        <f t="shared" si="58"/>
        <v>1</v>
      </c>
      <c r="AE106">
        <f t="shared" si="59"/>
        <v>0</v>
      </c>
      <c r="AF106" t="b">
        <f t="shared" si="60"/>
        <v>0</v>
      </c>
      <c r="AG106" t="b">
        <f t="shared" si="61"/>
        <v>1</v>
      </c>
      <c r="AH106">
        <f t="shared" si="62"/>
        <v>0</v>
      </c>
      <c r="AI106" t="b">
        <f t="shared" si="63"/>
        <v>0</v>
      </c>
      <c r="AJ106" t="b">
        <f t="shared" si="64"/>
        <v>1</v>
      </c>
      <c r="AK106">
        <f t="shared" si="65"/>
        <v>0</v>
      </c>
      <c r="AL106" t="b">
        <f t="shared" si="66"/>
        <v>1</v>
      </c>
      <c r="AM106" t="b">
        <f t="shared" si="67"/>
        <v>1</v>
      </c>
      <c r="AN106">
        <f t="shared" si="68"/>
        <v>22</v>
      </c>
      <c r="AO106">
        <f t="shared" si="69"/>
        <v>22</v>
      </c>
      <c r="AP106" t="str" cm="1">
        <f t="array" aca="1" ref="AP106" ca="1">INDIRECT("A"&amp;AO106)</f>
        <v>Herren V</v>
      </c>
      <c r="AQ106" t="str" cm="1">
        <f t="array" aca="1" ref="AQ106" ca="1">INDIRECT("E"&amp;AO106)</f>
        <v>Herren V</v>
      </c>
    </row>
    <row r="107" spans="7:43" hidden="1" x14ac:dyDescent="0.25">
      <c r="G107">
        <f t="shared" si="35"/>
        <v>1947</v>
      </c>
      <c r="H107" t="b">
        <f t="shared" si="36"/>
        <v>0</v>
      </c>
      <c r="I107" t="b">
        <f t="shared" si="37"/>
        <v>1</v>
      </c>
      <c r="J107">
        <f t="shared" si="38"/>
        <v>0</v>
      </c>
      <c r="K107" t="b">
        <f t="shared" si="39"/>
        <v>0</v>
      </c>
      <c r="L107" t="b">
        <f t="shared" si="40"/>
        <v>1</v>
      </c>
      <c r="M107">
        <f t="shared" si="41"/>
        <v>0</v>
      </c>
      <c r="N107" t="b">
        <f t="shared" si="42"/>
        <v>0</v>
      </c>
      <c r="O107" t="b">
        <f t="shared" si="43"/>
        <v>1</v>
      </c>
      <c r="P107">
        <f t="shared" si="44"/>
        <v>0</v>
      </c>
      <c r="Q107" t="b">
        <f t="shared" si="45"/>
        <v>0</v>
      </c>
      <c r="R107" t="b">
        <f t="shared" si="46"/>
        <v>1</v>
      </c>
      <c r="S107">
        <f t="shared" si="47"/>
        <v>0</v>
      </c>
      <c r="T107" t="b">
        <f t="shared" si="48"/>
        <v>0</v>
      </c>
      <c r="U107" t="b">
        <f t="shared" si="49"/>
        <v>1</v>
      </c>
      <c r="V107">
        <f t="shared" si="50"/>
        <v>0</v>
      </c>
      <c r="W107" t="b">
        <f t="shared" si="51"/>
        <v>0</v>
      </c>
      <c r="X107" t="b">
        <f t="shared" si="52"/>
        <v>1</v>
      </c>
      <c r="Y107">
        <f t="shared" si="53"/>
        <v>0</v>
      </c>
      <c r="Z107" t="b">
        <f t="shared" si="54"/>
        <v>0</v>
      </c>
      <c r="AA107" t="b">
        <f t="shared" si="55"/>
        <v>1</v>
      </c>
      <c r="AB107">
        <f t="shared" si="56"/>
        <v>0</v>
      </c>
      <c r="AC107" t="b">
        <f t="shared" si="57"/>
        <v>0</v>
      </c>
      <c r="AD107" t="b">
        <f t="shared" si="58"/>
        <v>1</v>
      </c>
      <c r="AE107">
        <f t="shared" si="59"/>
        <v>0</v>
      </c>
      <c r="AF107" t="b">
        <f t="shared" si="60"/>
        <v>0</v>
      </c>
      <c r="AG107" t="b">
        <f t="shared" si="61"/>
        <v>1</v>
      </c>
      <c r="AH107">
        <f t="shared" si="62"/>
        <v>0</v>
      </c>
      <c r="AI107" t="b">
        <f t="shared" si="63"/>
        <v>0</v>
      </c>
      <c r="AJ107" t="b">
        <f t="shared" si="64"/>
        <v>1</v>
      </c>
      <c r="AK107">
        <f t="shared" si="65"/>
        <v>0</v>
      </c>
      <c r="AL107" t="b">
        <f t="shared" si="66"/>
        <v>1</v>
      </c>
      <c r="AM107" t="b">
        <f t="shared" si="67"/>
        <v>1</v>
      </c>
      <c r="AN107">
        <f t="shared" si="68"/>
        <v>22</v>
      </c>
      <c r="AO107">
        <f t="shared" si="69"/>
        <v>22</v>
      </c>
      <c r="AP107" t="str" cm="1">
        <f t="array" aca="1" ref="AP107" ca="1">INDIRECT("A"&amp;AO107)</f>
        <v>Herren V</v>
      </c>
      <c r="AQ107" t="str" cm="1">
        <f t="array" aca="1" ref="AQ107" ca="1">INDIRECT("E"&amp;AO107)</f>
        <v>Herren V</v>
      </c>
    </row>
    <row r="108" spans="7:43" hidden="1" x14ac:dyDescent="0.25">
      <c r="G108">
        <f t="shared" si="35"/>
        <v>1946</v>
      </c>
      <c r="H108" t="b">
        <f t="shared" si="36"/>
        <v>0</v>
      </c>
      <c r="I108" t="b">
        <f t="shared" si="37"/>
        <v>1</v>
      </c>
      <c r="J108">
        <f t="shared" si="38"/>
        <v>0</v>
      </c>
      <c r="K108" t="b">
        <f t="shared" si="39"/>
        <v>0</v>
      </c>
      <c r="L108" t="b">
        <f t="shared" si="40"/>
        <v>1</v>
      </c>
      <c r="M108">
        <f t="shared" si="41"/>
        <v>0</v>
      </c>
      <c r="N108" t="b">
        <f t="shared" si="42"/>
        <v>0</v>
      </c>
      <c r="O108" t="b">
        <f t="shared" si="43"/>
        <v>1</v>
      </c>
      <c r="P108">
        <f t="shared" si="44"/>
        <v>0</v>
      </c>
      <c r="Q108" t="b">
        <f t="shared" si="45"/>
        <v>0</v>
      </c>
      <c r="R108" t="b">
        <f t="shared" si="46"/>
        <v>1</v>
      </c>
      <c r="S108">
        <f t="shared" si="47"/>
        <v>0</v>
      </c>
      <c r="T108" t="b">
        <f t="shared" si="48"/>
        <v>0</v>
      </c>
      <c r="U108" t="b">
        <f t="shared" si="49"/>
        <v>1</v>
      </c>
      <c r="V108">
        <f t="shared" si="50"/>
        <v>0</v>
      </c>
      <c r="W108" t="b">
        <f t="shared" si="51"/>
        <v>0</v>
      </c>
      <c r="X108" t="b">
        <f t="shared" si="52"/>
        <v>1</v>
      </c>
      <c r="Y108">
        <f t="shared" si="53"/>
        <v>0</v>
      </c>
      <c r="Z108" t="b">
        <f t="shared" si="54"/>
        <v>0</v>
      </c>
      <c r="AA108" t="b">
        <f t="shared" si="55"/>
        <v>1</v>
      </c>
      <c r="AB108">
        <f t="shared" si="56"/>
        <v>0</v>
      </c>
      <c r="AC108" t="b">
        <f t="shared" si="57"/>
        <v>0</v>
      </c>
      <c r="AD108" t="b">
        <f t="shared" si="58"/>
        <v>1</v>
      </c>
      <c r="AE108">
        <f t="shared" si="59"/>
        <v>0</v>
      </c>
      <c r="AF108" t="b">
        <f t="shared" si="60"/>
        <v>0</v>
      </c>
      <c r="AG108" t="b">
        <f t="shared" si="61"/>
        <v>1</v>
      </c>
      <c r="AH108">
        <f t="shared" si="62"/>
        <v>0</v>
      </c>
      <c r="AI108" t="b">
        <f t="shared" si="63"/>
        <v>0</v>
      </c>
      <c r="AJ108" t="b">
        <f t="shared" si="64"/>
        <v>1</v>
      </c>
      <c r="AK108">
        <f t="shared" si="65"/>
        <v>0</v>
      </c>
      <c r="AL108" t="b">
        <f t="shared" si="66"/>
        <v>1</v>
      </c>
      <c r="AM108" t="b">
        <f t="shared" si="67"/>
        <v>1</v>
      </c>
      <c r="AN108">
        <f t="shared" si="68"/>
        <v>22</v>
      </c>
      <c r="AO108">
        <f t="shared" si="69"/>
        <v>22</v>
      </c>
      <c r="AP108" t="str" cm="1">
        <f t="array" aca="1" ref="AP108" ca="1">INDIRECT("A"&amp;AO108)</f>
        <v>Herren V</v>
      </c>
      <c r="AQ108" t="str" cm="1">
        <f t="array" aca="1" ref="AQ108" ca="1">INDIRECT("E"&amp;AO108)</f>
        <v>Herren V</v>
      </c>
    </row>
    <row r="109" spans="7:43" hidden="1" x14ac:dyDescent="0.25">
      <c r="G109">
        <f t="shared" si="35"/>
        <v>1945</v>
      </c>
      <c r="H109" t="b">
        <f t="shared" si="36"/>
        <v>0</v>
      </c>
      <c r="I109" t="b">
        <f t="shared" si="37"/>
        <v>1</v>
      </c>
      <c r="J109">
        <f t="shared" si="38"/>
        <v>0</v>
      </c>
      <c r="K109" t="b">
        <f t="shared" si="39"/>
        <v>0</v>
      </c>
      <c r="L109" t="b">
        <f t="shared" si="40"/>
        <v>1</v>
      </c>
      <c r="M109">
        <f t="shared" si="41"/>
        <v>0</v>
      </c>
      <c r="N109" t="b">
        <f t="shared" si="42"/>
        <v>0</v>
      </c>
      <c r="O109" t="b">
        <f t="shared" si="43"/>
        <v>1</v>
      </c>
      <c r="P109">
        <f t="shared" si="44"/>
        <v>0</v>
      </c>
      <c r="Q109" t="b">
        <f t="shared" si="45"/>
        <v>0</v>
      </c>
      <c r="R109" t="b">
        <f t="shared" si="46"/>
        <v>1</v>
      </c>
      <c r="S109">
        <f t="shared" si="47"/>
        <v>0</v>
      </c>
      <c r="T109" t="b">
        <f t="shared" si="48"/>
        <v>0</v>
      </c>
      <c r="U109" t="b">
        <f t="shared" si="49"/>
        <v>1</v>
      </c>
      <c r="V109">
        <f t="shared" si="50"/>
        <v>0</v>
      </c>
      <c r="W109" t="b">
        <f t="shared" si="51"/>
        <v>0</v>
      </c>
      <c r="X109" t="b">
        <f t="shared" si="52"/>
        <v>1</v>
      </c>
      <c r="Y109">
        <f t="shared" si="53"/>
        <v>0</v>
      </c>
      <c r="Z109" t="b">
        <f t="shared" si="54"/>
        <v>0</v>
      </c>
      <c r="AA109" t="b">
        <f t="shared" si="55"/>
        <v>1</v>
      </c>
      <c r="AB109">
        <f t="shared" si="56"/>
        <v>0</v>
      </c>
      <c r="AC109" t="b">
        <f t="shared" si="57"/>
        <v>0</v>
      </c>
      <c r="AD109" t="b">
        <f t="shared" si="58"/>
        <v>1</v>
      </c>
      <c r="AE109">
        <f t="shared" si="59"/>
        <v>0</v>
      </c>
      <c r="AF109" t="b">
        <f t="shared" si="60"/>
        <v>0</v>
      </c>
      <c r="AG109" t="b">
        <f t="shared" si="61"/>
        <v>1</v>
      </c>
      <c r="AH109">
        <f t="shared" si="62"/>
        <v>0</v>
      </c>
      <c r="AI109" t="b">
        <f t="shared" si="63"/>
        <v>0</v>
      </c>
      <c r="AJ109" t="b">
        <f t="shared" si="64"/>
        <v>1</v>
      </c>
      <c r="AK109">
        <f t="shared" si="65"/>
        <v>0</v>
      </c>
      <c r="AL109" t="b">
        <f t="shared" si="66"/>
        <v>1</v>
      </c>
      <c r="AM109" t="b">
        <f t="shared" si="67"/>
        <v>1</v>
      </c>
      <c r="AN109">
        <f t="shared" si="68"/>
        <v>22</v>
      </c>
      <c r="AO109">
        <f t="shared" si="69"/>
        <v>22</v>
      </c>
      <c r="AP109" t="str" cm="1">
        <f t="array" aca="1" ref="AP109" ca="1">INDIRECT("A"&amp;AO109)</f>
        <v>Herren V</v>
      </c>
      <c r="AQ109" t="str" cm="1">
        <f t="array" aca="1" ref="AQ109" ca="1">INDIRECT("E"&amp;AO109)</f>
        <v>Herren V</v>
      </c>
    </row>
    <row r="110" spans="7:43" hidden="1" x14ac:dyDescent="0.25">
      <c r="G110">
        <f t="shared" si="35"/>
        <v>1944</v>
      </c>
      <c r="H110" t="b">
        <f t="shared" si="36"/>
        <v>0</v>
      </c>
      <c r="I110" t="b">
        <f t="shared" si="37"/>
        <v>1</v>
      </c>
      <c r="J110">
        <f t="shared" si="38"/>
        <v>0</v>
      </c>
      <c r="K110" t="b">
        <f t="shared" si="39"/>
        <v>0</v>
      </c>
      <c r="L110" t="b">
        <f t="shared" si="40"/>
        <v>1</v>
      </c>
      <c r="M110">
        <f t="shared" si="41"/>
        <v>0</v>
      </c>
      <c r="N110" t="b">
        <f t="shared" si="42"/>
        <v>0</v>
      </c>
      <c r="O110" t="b">
        <f t="shared" si="43"/>
        <v>1</v>
      </c>
      <c r="P110">
        <f t="shared" si="44"/>
        <v>0</v>
      </c>
      <c r="Q110" t="b">
        <f t="shared" si="45"/>
        <v>0</v>
      </c>
      <c r="R110" t="b">
        <f t="shared" si="46"/>
        <v>1</v>
      </c>
      <c r="S110">
        <f t="shared" si="47"/>
        <v>0</v>
      </c>
      <c r="T110" t="b">
        <f t="shared" si="48"/>
        <v>0</v>
      </c>
      <c r="U110" t="b">
        <f t="shared" si="49"/>
        <v>1</v>
      </c>
      <c r="V110">
        <f t="shared" si="50"/>
        <v>0</v>
      </c>
      <c r="W110" t="b">
        <f t="shared" si="51"/>
        <v>0</v>
      </c>
      <c r="X110" t="b">
        <f t="shared" si="52"/>
        <v>1</v>
      </c>
      <c r="Y110">
        <f t="shared" si="53"/>
        <v>0</v>
      </c>
      <c r="Z110" t="b">
        <f t="shared" si="54"/>
        <v>0</v>
      </c>
      <c r="AA110" t="b">
        <f t="shared" si="55"/>
        <v>1</v>
      </c>
      <c r="AB110">
        <f t="shared" si="56"/>
        <v>0</v>
      </c>
      <c r="AC110" t="b">
        <f t="shared" si="57"/>
        <v>0</v>
      </c>
      <c r="AD110" t="b">
        <f t="shared" si="58"/>
        <v>1</v>
      </c>
      <c r="AE110">
        <f t="shared" si="59"/>
        <v>0</v>
      </c>
      <c r="AF110" t="b">
        <f t="shared" si="60"/>
        <v>0</v>
      </c>
      <c r="AG110" t="b">
        <f t="shared" si="61"/>
        <v>1</v>
      </c>
      <c r="AH110">
        <f t="shared" si="62"/>
        <v>0</v>
      </c>
      <c r="AI110" t="b">
        <f t="shared" si="63"/>
        <v>0</v>
      </c>
      <c r="AJ110" t="b">
        <f t="shared" si="64"/>
        <v>1</v>
      </c>
      <c r="AK110">
        <f t="shared" si="65"/>
        <v>0</v>
      </c>
      <c r="AL110" t="b">
        <f t="shared" si="66"/>
        <v>1</v>
      </c>
      <c r="AM110" t="b">
        <f t="shared" si="67"/>
        <v>1</v>
      </c>
      <c r="AN110">
        <f t="shared" si="68"/>
        <v>22</v>
      </c>
      <c r="AO110">
        <f t="shared" si="69"/>
        <v>22</v>
      </c>
      <c r="AP110" t="str" cm="1">
        <f t="array" aca="1" ref="AP110" ca="1">INDIRECT("A"&amp;AO110)</f>
        <v>Herren V</v>
      </c>
      <c r="AQ110" t="str" cm="1">
        <f t="array" aca="1" ref="AQ110" ca="1">INDIRECT("E"&amp;AO110)</f>
        <v>Herren V</v>
      </c>
    </row>
    <row r="111" spans="7:43" hidden="1" x14ac:dyDescent="0.25">
      <c r="G111">
        <f t="shared" si="35"/>
        <v>1943</v>
      </c>
      <c r="H111" t="b">
        <f t="shared" si="36"/>
        <v>0</v>
      </c>
      <c r="I111" t="b">
        <f t="shared" si="37"/>
        <v>1</v>
      </c>
      <c r="J111">
        <f t="shared" si="38"/>
        <v>0</v>
      </c>
      <c r="K111" t="b">
        <f t="shared" si="39"/>
        <v>0</v>
      </c>
      <c r="L111" t="b">
        <f t="shared" si="40"/>
        <v>1</v>
      </c>
      <c r="M111">
        <f t="shared" si="41"/>
        <v>0</v>
      </c>
      <c r="N111" t="b">
        <f t="shared" si="42"/>
        <v>0</v>
      </c>
      <c r="O111" t="b">
        <f t="shared" si="43"/>
        <v>1</v>
      </c>
      <c r="P111">
        <f t="shared" si="44"/>
        <v>0</v>
      </c>
      <c r="Q111" t="b">
        <f t="shared" si="45"/>
        <v>0</v>
      </c>
      <c r="R111" t="b">
        <f t="shared" si="46"/>
        <v>1</v>
      </c>
      <c r="S111">
        <f t="shared" si="47"/>
        <v>0</v>
      </c>
      <c r="T111" t="b">
        <f t="shared" si="48"/>
        <v>0</v>
      </c>
      <c r="U111" t="b">
        <f t="shared" si="49"/>
        <v>1</v>
      </c>
      <c r="V111">
        <f t="shared" si="50"/>
        <v>0</v>
      </c>
      <c r="W111" t="b">
        <f t="shared" si="51"/>
        <v>0</v>
      </c>
      <c r="X111" t="b">
        <f t="shared" si="52"/>
        <v>1</v>
      </c>
      <c r="Y111">
        <f t="shared" si="53"/>
        <v>0</v>
      </c>
      <c r="Z111" t="b">
        <f t="shared" si="54"/>
        <v>0</v>
      </c>
      <c r="AA111" t="b">
        <f t="shared" si="55"/>
        <v>1</v>
      </c>
      <c r="AB111">
        <f t="shared" si="56"/>
        <v>0</v>
      </c>
      <c r="AC111" t="b">
        <f t="shared" si="57"/>
        <v>0</v>
      </c>
      <c r="AD111" t="b">
        <f t="shared" si="58"/>
        <v>1</v>
      </c>
      <c r="AE111">
        <f t="shared" si="59"/>
        <v>0</v>
      </c>
      <c r="AF111" t="b">
        <f t="shared" si="60"/>
        <v>0</v>
      </c>
      <c r="AG111" t="b">
        <f t="shared" si="61"/>
        <v>1</v>
      </c>
      <c r="AH111">
        <f t="shared" si="62"/>
        <v>0</v>
      </c>
      <c r="AI111" t="b">
        <f t="shared" si="63"/>
        <v>0</v>
      </c>
      <c r="AJ111" t="b">
        <f t="shared" si="64"/>
        <v>1</v>
      </c>
      <c r="AK111">
        <f t="shared" si="65"/>
        <v>0</v>
      </c>
      <c r="AL111" t="b">
        <f t="shared" si="66"/>
        <v>1</v>
      </c>
      <c r="AM111" t="b">
        <f t="shared" si="67"/>
        <v>1</v>
      </c>
      <c r="AN111">
        <f t="shared" si="68"/>
        <v>22</v>
      </c>
      <c r="AO111">
        <f t="shared" si="69"/>
        <v>22</v>
      </c>
      <c r="AP111" t="str" cm="1">
        <f t="array" aca="1" ref="AP111" ca="1">INDIRECT("A"&amp;AO111)</f>
        <v>Herren V</v>
      </c>
      <c r="AQ111" t="str" cm="1">
        <f t="array" aca="1" ref="AQ111" ca="1">INDIRECT("E"&amp;AO111)</f>
        <v>Herren V</v>
      </c>
    </row>
    <row r="112" spans="7:43" hidden="1" x14ac:dyDescent="0.25">
      <c r="G112">
        <f t="shared" si="35"/>
        <v>1942</v>
      </c>
      <c r="H112" t="b">
        <f t="shared" si="36"/>
        <v>0</v>
      </c>
      <c r="I112" t="b">
        <f t="shared" si="37"/>
        <v>1</v>
      </c>
      <c r="J112">
        <f t="shared" si="38"/>
        <v>0</v>
      </c>
      <c r="K112" t="b">
        <f t="shared" si="39"/>
        <v>0</v>
      </c>
      <c r="L112" t="b">
        <f t="shared" si="40"/>
        <v>1</v>
      </c>
      <c r="M112">
        <f t="shared" si="41"/>
        <v>0</v>
      </c>
      <c r="N112" t="b">
        <f t="shared" si="42"/>
        <v>0</v>
      </c>
      <c r="O112" t="b">
        <f t="shared" si="43"/>
        <v>1</v>
      </c>
      <c r="P112">
        <f t="shared" si="44"/>
        <v>0</v>
      </c>
      <c r="Q112" t="b">
        <f t="shared" si="45"/>
        <v>0</v>
      </c>
      <c r="R112" t="b">
        <f t="shared" si="46"/>
        <v>1</v>
      </c>
      <c r="S112">
        <f t="shared" si="47"/>
        <v>0</v>
      </c>
      <c r="T112" t="b">
        <f t="shared" si="48"/>
        <v>0</v>
      </c>
      <c r="U112" t="b">
        <f t="shared" si="49"/>
        <v>1</v>
      </c>
      <c r="V112">
        <f t="shared" si="50"/>
        <v>0</v>
      </c>
      <c r="W112" t="b">
        <f t="shared" si="51"/>
        <v>0</v>
      </c>
      <c r="X112" t="b">
        <f t="shared" si="52"/>
        <v>1</v>
      </c>
      <c r="Y112">
        <f t="shared" si="53"/>
        <v>0</v>
      </c>
      <c r="Z112" t="b">
        <f t="shared" si="54"/>
        <v>0</v>
      </c>
      <c r="AA112" t="b">
        <f t="shared" si="55"/>
        <v>1</v>
      </c>
      <c r="AB112">
        <f t="shared" si="56"/>
        <v>0</v>
      </c>
      <c r="AC112" t="b">
        <f t="shared" si="57"/>
        <v>0</v>
      </c>
      <c r="AD112" t="b">
        <f t="shared" si="58"/>
        <v>1</v>
      </c>
      <c r="AE112">
        <f t="shared" si="59"/>
        <v>0</v>
      </c>
      <c r="AF112" t="b">
        <f t="shared" si="60"/>
        <v>0</v>
      </c>
      <c r="AG112" t="b">
        <f t="shared" si="61"/>
        <v>1</v>
      </c>
      <c r="AH112">
        <f t="shared" si="62"/>
        <v>0</v>
      </c>
      <c r="AI112" t="b">
        <f t="shared" si="63"/>
        <v>0</v>
      </c>
      <c r="AJ112" t="b">
        <f t="shared" si="64"/>
        <v>1</v>
      </c>
      <c r="AK112">
        <f t="shared" si="65"/>
        <v>0</v>
      </c>
      <c r="AL112" t="b">
        <f t="shared" si="66"/>
        <v>1</v>
      </c>
      <c r="AM112" t="b">
        <f t="shared" si="67"/>
        <v>1</v>
      </c>
      <c r="AN112">
        <f t="shared" si="68"/>
        <v>22</v>
      </c>
      <c r="AO112">
        <f t="shared" si="69"/>
        <v>22</v>
      </c>
      <c r="AP112" t="str" cm="1">
        <f t="array" aca="1" ref="AP112" ca="1">INDIRECT("A"&amp;AO112)</f>
        <v>Herren V</v>
      </c>
      <c r="AQ112" t="str" cm="1">
        <f t="array" aca="1" ref="AQ112" ca="1">INDIRECT("E"&amp;AO112)</f>
        <v>Herren V</v>
      </c>
    </row>
    <row r="113" spans="7:43" hidden="1" x14ac:dyDescent="0.25">
      <c r="G113">
        <f t="shared" si="35"/>
        <v>1941</v>
      </c>
      <c r="H113" t="b">
        <f t="shared" si="36"/>
        <v>0</v>
      </c>
      <c r="I113" t="b">
        <f t="shared" si="37"/>
        <v>1</v>
      </c>
      <c r="J113">
        <f t="shared" si="38"/>
        <v>0</v>
      </c>
      <c r="K113" t="b">
        <f t="shared" si="39"/>
        <v>0</v>
      </c>
      <c r="L113" t="b">
        <f t="shared" si="40"/>
        <v>1</v>
      </c>
      <c r="M113">
        <f t="shared" si="41"/>
        <v>0</v>
      </c>
      <c r="N113" t="b">
        <f t="shared" si="42"/>
        <v>0</v>
      </c>
      <c r="O113" t="b">
        <f t="shared" si="43"/>
        <v>1</v>
      </c>
      <c r="P113">
        <f t="shared" si="44"/>
        <v>0</v>
      </c>
      <c r="Q113" t="b">
        <f t="shared" si="45"/>
        <v>0</v>
      </c>
      <c r="R113" t="b">
        <f t="shared" si="46"/>
        <v>1</v>
      </c>
      <c r="S113">
        <f t="shared" si="47"/>
        <v>0</v>
      </c>
      <c r="T113" t="b">
        <f t="shared" si="48"/>
        <v>0</v>
      </c>
      <c r="U113" t="b">
        <f t="shared" si="49"/>
        <v>1</v>
      </c>
      <c r="V113">
        <f t="shared" si="50"/>
        <v>0</v>
      </c>
      <c r="W113" t="b">
        <f t="shared" si="51"/>
        <v>0</v>
      </c>
      <c r="X113" t="b">
        <f t="shared" si="52"/>
        <v>1</v>
      </c>
      <c r="Y113">
        <f t="shared" si="53"/>
        <v>0</v>
      </c>
      <c r="Z113" t="b">
        <f t="shared" si="54"/>
        <v>0</v>
      </c>
      <c r="AA113" t="b">
        <f t="shared" si="55"/>
        <v>1</v>
      </c>
      <c r="AB113">
        <f t="shared" si="56"/>
        <v>0</v>
      </c>
      <c r="AC113" t="b">
        <f t="shared" si="57"/>
        <v>0</v>
      </c>
      <c r="AD113" t="b">
        <f t="shared" si="58"/>
        <v>1</v>
      </c>
      <c r="AE113">
        <f t="shared" si="59"/>
        <v>0</v>
      </c>
      <c r="AF113" t="b">
        <f t="shared" si="60"/>
        <v>0</v>
      </c>
      <c r="AG113" t="b">
        <f t="shared" si="61"/>
        <v>1</v>
      </c>
      <c r="AH113">
        <f t="shared" si="62"/>
        <v>0</v>
      </c>
      <c r="AI113" t="b">
        <f t="shared" si="63"/>
        <v>0</v>
      </c>
      <c r="AJ113" t="b">
        <f t="shared" si="64"/>
        <v>1</v>
      </c>
      <c r="AK113">
        <f t="shared" si="65"/>
        <v>0</v>
      </c>
      <c r="AL113" t="b">
        <f t="shared" si="66"/>
        <v>1</v>
      </c>
      <c r="AM113" t="b">
        <f t="shared" si="67"/>
        <v>1</v>
      </c>
      <c r="AN113">
        <f t="shared" si="68"/>
        <v>22</v>
      </c>
      <c r="AO113">
        <f t="shared" si="69"/>
        <v>22</v>
      </c>
      <c r="AP113" t="str" cm="1">
        <f t="array" aca="1" ref="AP113" ca="1">INDIRECT("A"&amp;AO113)</f>
        <v>Herren V</v>
      </c>
      <c r="AQ113" t="str" cm="1">
        <f t="array" aca="1" ref="AQ113" ca="1">INDIRECT("E"&amp;AO113)</f>
        <v>Herren V</v>
      </c>
    </row>
    <row r="114" spans="7:43" hidden="1" x14ac:dyDescent="0.25">
      <c r="G114">
        <f t="shared" si="35"/>
        <v>1940</v>
      </c>
      <c r="H114" t="b">
        <f t="shared" si="36"/>
        <v>0</v>
      </c>
      <c r="I114" t="b">
        <f t="shared" si="37"/>
        <v>1</v>
      </c>
      <c r="J114">
        <f t="shared" si="38"/>
        <v>0</v>
      </c>
      <c r="K114" t="b">
        <f t="shared" si="39"/>
        <v>0</v>
      </c>
      <c r="L114" t="b">
        <f t="shared" si="40"/>
        <v>1</v>
      </c>
      <c r="M114">
        <f t="shared" si="41"/>
        <v>0</v>
      </c>
      <c r="N114" t="b">
        <f t="shared" si="42"/>
        <v>0</v>
      </c>
      <c r="O114" t="b">
        <f t="shared" si="43"/>
        <v>1</v>
      </c>
      <c r="P114">
        <f t="shared" si="44"/>
        <v>0</v>
      </c>
      <c r="Q114" t="b">
        <f t="shared" si="45"/>
        <v>0</v>
      </c>
      <c r="R114" t="b">
        <f t="shared" si="46"/>
        <v>1</v>
      </c>
      <c r="S114">
        <f t="shared" si="47"/>
        <v>0</v>
      </c>
      <c r="T114" t="b">
        <f t="shared" si="48"/>
        <v>0</v>
      </c>
      <c r="U114" t="b">
        <f t="shared" si="49"/>
        <v>1</v>
      </c>
      <c r="V114">
        <f t="shared" si="50"/>
        <v>0</v>
      </c>
      <c r="W114" t="b">
        <f t="shared" si="51"/>
        <v>0</v>
      </c>
      <c r="X114" t="b">
        <f t="shared" si="52"/>
        <v>1</v>
      </c>
      <c r="Y114">
        <f t="shared" si="53"/>
        <v>0</v>
      </c>
      <c r="Z114" t="b">
        <f t="shared" si="54"/>
        <v>0</v>
      </c>
      <c r="AA114" t="b">
        <f t="shared" si="55"/>
        <v>1</v>
      </c>
      <c r="AB114">
        <f t="shared" si="56"/>
        <v>0</v>
      </c>
      <c r="AC114" t="b">
        <f t="shared" si="57"/>
        <v>0</v>
      </c>
      <c r="AD114" t="b">
        <f t="shared" si="58"/>
        <v>1</v>
      </c>
      <c r="AE114">
        <f t="shared" si="59"/>
        <v>0</v>
      </c>
      <c r="AF114" t="b">
        <f t="shared" si="60"/>
        <v>0</v>
      </c>
      <c r="AG114" t="b">
        <f t="shared" si="61"/>
        <v>1</v>
      </c>
      <c r="AH114">
        <f t="shared" si="62"/>
        <v>0</v>
      </c>
      <c r="AI114" t="b">
        <f t="shared" si="63"/>
        <v>0</v>
      </c>
      <c r="AJ114" t="b">
        <f t="shared" si="64"/>
        <v>1</v>
      </c>
      <c r="AK114">
        <f t="shared" si="65"/>
        <v>0</v>
      </c>
      <c r="AL114" t="b">
        <f t="shared" si="66"/>
        <v>1</v>
      </c>
      <c r="AM114" t="b">
        <f t="shared" si="67"/>
        <v>1</v>
      </c>
      <c r="AN114">
        <f t="shared" si="68"/>
        <v>22</v>
      </c>
      <c r="AO114">
        <f t="shared" si="69"/>
        <v>22</v>
      </c>
      <c r="AP114" t="str" cm="1">
        <f t="array" aca="1" ref="AP114" ca="1">INDIRECT("A"&amp;AO114)</f>
        <v>Herren V</v>
      </c>
      <c r="AQ114" t="str" cm="1">
        <f t="array" aca="1" ref="AQ114" ca="1">INDIRECT("E"&amp;AO114)</f>
        <v>Herren V</v>
      </c>
    </row>
    <row r="115" spans="7:43" hidden="1" x14ac:dyDescent="0.25">
      <c r="G115">
        <f t="shared" si="35"/>
        <v>1939</v>
      </c>
      <c r="H115" t="b">
        <f t="shared" si="36"/>
        <v>0</v>
      </c>
      <c r="I115" t="b">
        <f t="shared" si="37"/>
        <v>1</v>
      </c>
      <c r="J115">
        <f t="shared" si="38"/>
        <v>0</v>
      </c>
      <c r="K115" t="b">
        <f t="shared" si="39"/>
        <v>0</v>
      </c>
      <c r="L115" t="b">
        <f t="shared" si="40"/>
        <v>1</v>
      </c>
      <c r="M115">
        <f t="shared" si="41"/>
        <v>0</v>
      </c>
      <c r="N115" t="b">
        <f t="shared" si="42"/>
        <v>0</v>
      </c>
      <c r="O115" t="b">
        <f t="shared" si="43"/>
        <v>1</v>
      </c>
      <c r="P115">
        <f t="shared" si="44"/>
        <v>0</v>
      </c>
      <c r="Q115" t="b">
        <f t="shared" si="45"/>
        <v>0</v>
      </c>
      <c r="R115" t="b">
        <f t="shared" si="46"/>
        <v>1</v>
      </c>
      <c r="S115">
        <f t="shared" si="47"/>
        <v>0</v>
      </c>
      <c r="T115" t="b">
        <f t="shared" si="48"/>
        <v>0</v>
      </c>
      <c r="U115" t="b">
        <f t="shared" si="49"/>
        <v>1</v>
      </c>
      <c r="V115">
        <f t="shared" si="50"/>
        <v>0</v>
      </c>
      <c r="W115" t="b">
        <f t="shared" si="51"/>
        <v>0</v>
      </c>
      <c r="X115" t="b">
        <f t="shared" si="52"/>
        <v>1</v>
      </c>
      <c r="Y115">
        <f t="shared" si="53"/>
        <v>0</v>
      </c>
      <c r="Z115" t="b">
        <f t="shared" si="54"/>
        <v>0</v>
      </c>
      <c r="AA115" t="b">
        <f t="shared" si="55"/>
        <v>1</v>
      </c>
      <c r="AB115">
        <f t="shared" si="56"/>
        <v>0</v>
      </c>
      <c r="AC115" t="b">
        <f t="shared" si="57"/>
        <v>0</v>
      </c>
      <c r="AD115" t="b">
        <f t="shared" si="58"/>
        <v>1</v>
      </c>
      <c r="AE115">
        <f t="shared" si="59"/>
        <v>0</v>
      </c>
      <c r="AF115" t="b">
        <f t="shared" si="60"/>
        <v>0</v>
      </c>
      <c r="AG115" t="b">
        <f t="shared" si="61"/>
        <v>1</v>
      </c>
      <c r="AH115">
        <f t="shared" si="62"/>
        <v>0</v>
      </c>
      <c r="AI115" t="b">
        <f t="shared" si="63"/>
        <v>0</v>
      </c>
      <c r="AJ115" t="b">
        <f t="shared" si="64"/>
        <v>1</v>
      </c>
      <c r="AK115">
        <f t="shared" si="65"/>
        <v>0</v>
      </c>
      <c r="AL115" t="b">
        <f t="shared" si="66"/>
        <v>1</v>
      </c>
      <c r="AM115" t="b">
        <f t="shared" si="67"/>
        <v>1</v>
      </c>
      <c r="AN115">
        <f t="shared" si="68"/>
        <v>22</v>
      </c>
      <c r="AO115">
        <f t="shared" si="69"/>
        <v>22</v>
      </c>
      <c r="AP115" t="str" cm="1">
        <f t="array" aca="1" ref="AP115" ca="1">INDIRECT("A"&amp;AO115)</f>
        <v>Herren V</v>
      </c>
      <c r="AQ115" t="str" cm="1">
        <f t="array" aca="1" ref="AQ115" ca="1">INDIRECT("E"&amp;AO115)</f>
        <v>Herren V</v>
      </c>
    </row>
    <row r="116" spans="7:43" hidden="1" x14ac:dyDescent="0.25">
      <c r="G116">
        <f t="shared" si="35"/>
        <v>1938</v>
      </c>
      <c r="H116" t="b">
        <f t="shared" si="36"/>
        <v>0</v>
      </c>
      <c r="I116" t="b">
        <f t="shared" si="37"/>
        <v>1</v>
      </c>
      <c r="J116">
        <f t="shared" si="38"/>
        <v>0</v>
      </c>
      <c r="K116" t="b">
        <f t="shared" si="39"/>
        <v>0</v>
      </c>
      <c r="L116" t="b">
        <f t="shared" si="40"/>
        <v>1</v>
      </c>
      <c r="M116">
        <f t="shared" si="41"/>
        <v>0</v>
      </c>
      <c r="N116" t="b">
        <f t="shared" si="42"/>
        <v>0</v>
      </c>
      <c r="O116" t="b">
        <f t="shared" si="43"/>
        <v>1</v>
      </c>
      <c r="P116">
        <f t="shared" si="44"/>
        <v>0</v>
      </c>
      <c r="Q116" t="b">
        <f t="shared" si="45"/>
        <v>0</v>
      </c>
      <c r="R116" t="b">
        <f t="shared" si="46"/>
        <v>1</v>
      </c>
      <c r="S116">
        <f t="shared" si="47"/>
        <v>0</v>
      </c>
      <c r="T116" t="b">
        <f t="shared" si="48"/>
        <v>0</v>
      </c>
      <c r="U116" t="b">
        <f t="shared" si="49"/>
        <v>1</v>
      </c>
      <c r="V116">
        <f t="shared" si="50"/>
        <v>0</v>
      </c>
      <c r="W116" t="b">
        <f t="shared" si="51"/>
        <v>0</v>
      </c>
      <c r="X116" t="b">
        <f t="shared" si="52"/>
        <v>1</v>
      </c>
      <c r="Y116">
        <f t="shared" si="53"/>
        <v>0</v>
      </c>
      <c r="Z116" t="b">
        <f t="shared" si="54"/>
        <v>0</v>
      </c>
      <c r="AA116" t="b">
        <f t="shared" si="55"/>
        <v>1</v>
      </c>
      <c r="AB116">
        <f t="shared" si="56"/>
        <v>0</v>
      </c>
      <c r="AC116" t="b">
        <f t="shared" si="57"/>
        <v>0</v>
      </c>
      <c r="AD116" t="b">
        <f t="shared" si="58"/>
        <v>1</v>
      </c>
      <c r="AE116">
        <f t="shared" si="59"/>
        <v>0</v>
      </c>
      <c r="AF116" t="b">
        <f t="shared" si="60"/>
        <v>0</v>
      </c>
      <c r="AG116" t="b">
        <f t="shared" si="61"/>
        <v>1</v>
      </c>
      <c r="AH116">
        <f t="shared" si="62"/>
        <v>0</v>
      </c>
      <c r="AI116" t="b">
        <f t="shared" si="63"/>
        <v>0</v>
      </c>
      <c r="AJ116" t="b">
        <f t="shared" si="64"/>
        <v>1</v>
      </c>
      <c r="AK116">
        <f t="shared" si="65"/>
        <v>0</v>
      </c>
      <c r="AL116" t="b">
        <f t="shared" si="66"/>
        <v>1</v>
      </c>
      <c r="AM116" t="b">
        <f t="shared" si="67"/>
        <v>1</v>
      </c>
      <c r="AN116">
        <f t="shared" si="68"/>
        <v>22</v>
      </c>
      <c r="AO116">
        <f t="shared" si="69"/>
        <v>22</v>
      </c>
      <c r="AP116" t="str" cm="1">
        <f t="array" aca="1" ref="AP116" ca="1">INDIRECT("A"&amp;AO116)</f>
        <v>Herren V</v>
      </c>
      <c r="AQ116" t="str" cm="1">
        <f t="array" aca="1" ref="AQ116" ca="1">INDIRECT("E"&amp;AO116)</f>
        <v>Herren V</v>
      </c>
    </row>
    <row r="117" spans="7:43" hidden="1" x14ac:dyDescent="0.25">
      <c r="G117">
        <f t="shared" si="35"/>
        <v>1937</v>
      </c>
      <c r="H117" t="b">
        <f t="shared" si="36"/>
        <v>0</v>
      </c>
      <c r="I117" t="b">
        <f t="shared" si="37"/>
        <v>1</v>
      </c>
      <c r="J117">
        <f t="shared" si="38"/>
        <v>0</v>
      </c>
      <c r="K117" t="b">
        <f t="shared" si="39"/>
        <v>0</v>
      </c>
      <c r="L117" t="b">
        <f t="shared" si="40"/>
        <v>1</v>
      </c>
      <c r="M117">
        <f t="shared" si="41"/>
        <v>0</v>
      </c>
      <c r="N117" t="b">
        <f t="shared" si="42"/>
        <v>0</v>
      </c>
      <c r="O117" t="b">
        <f t="shared" si="43"/>
        <v>1</v>
      </c>
      <c r="P117">
        <f t="shared" si="44"/>
        <v>0</v>
      </c>
      <c r="Q117" t="b">
        <f t="shared" si="45"/>
        <v>0</v>
      </c>
      <c r="R117" t="b">
        <f t="shared" si="46"/>
        <v>1</v>
      </c>
      <c r="S117">
        <f t="shared" si="47"/>
        <v>0</v>
      </c>
      <c r="T117" t="b">
        <f t="shared" si="48"/>
        <v>0</v>
      </c>
      <c r="U117" t="b">
        <f t="shared" si="49"/>
        <v>1</v>
      </c>
      <c r="V117">
        <f t="shared" si="50"/>
        <v>0</v>
      </c>
      <c r="W117" t="b">
        <f t="shared" si="51"/>
        <v>0</v>
      </c>
      <c r="X117" t="b">
        <f t="shared" si="52"/>
        <v>1</v>
      </c>
      <c r="Y117">
        <f t="shared" si="53"/>
        <v>0</v>
      </c>
      <c r="Z117" t="b">
        <f t="shared" si="54"/>
        <v>0</v>
      </c>
      <c r="AA117" t="b">
        <f t="shared" si="55"/>
        <v>1</v>
      </c>
      <c r="AB117">
        <f t="shared" si="56"/>
        <v>0</v>
      </c>
      <c r="AC117" t="b">
        <f t="shared" si="57"/>
        <v>0</v>
      </c>
      <c r="AD117" t="b">
        <f t="shared" si="58"/>
        <v>1</v>
      </c>
      <c r="AE117">
        <f t="shared" si="59"/>
        <v>0</v>
      </c>
      <c r="AF117" t="b">
        <f t="shared" si="60"/>
        <v>0</v>
      </c>
      <c r="AG117" t="b">
        <f t="shared" si="61"/>
        <v>1</v>
      </c>
      <c r="AH117">
        <f t="shared" si="62"/>
        <v>0</v>
      </c>
      <c r="AI117" t="b">
        <f t="shared" si="63"/>
        <v>0</v>
      </c>
      <c r="AJ117" t="b">
        <f t="shared" si="64"/>
        <v>1</v>
      </c>
      <c r="AK117">
        <f t="shared" si="65"/>
        <v>0</v>
      </c>
      <c r="AL117" t="b">
        <f t="shared" si="66"/>
        <v>1</v>
      </c>
      <c r="AM117" t="b">
        <f t="shared" si="67"/>
        <v>1</v>
      </c>
      <c r="AN117">
        <f t="shared" si="68"/>
        <v>22</v>
      </c>
      <c r="AO117">
        <f t="shared" si="69"/>
        <v>22</v>
      </c>
      <c r="AP117" t="str" cm="1">
        <f t="array" aca="1" ref="AP117" ca="1">INDIRECT("A"&amp;AO117)</f>
        <v>Herren V</v>
      </c>
      <c r="AQ117" t="str" cm="1">
        <f t="array" aca="1" ref="AQ117" ca="1">INDIRECT("E"&amp;AO117)</f>
        <v>Herren V</v>
      </c>
    </row>
    <row r="118" spans="7:43" hidden="1" x14ac:dyDescent="0.25">
      <c r="G118">
        <f t="shared" si="35"/>
        <v>1936</v>
      </c>
      <c r="H118" t="b">
        <f t="shared" si="36"/>
        <v>0</v>
      </c>
      <c r="I118" t="b">
        <f t="shared" si="37"/>
        <v>1</v>
      </c>
      <c r="J118">
        <f t="shared" si="38"/>
        <v>0</v>
      </c>
      <c r="K118" t="b">
        <f t="shared" si="39"/>
        <v>0</v>
      </c>
      <c r="L118" t="b">
        <f t="shared" si="40"/>
        <v>1</v>
      </c>
      <c r="M118">
        <f t="shared" si="41"/>
        <v>0</v>
      </c>
      <c r="N118" t="b">
        <f t="shared" si="42"/>
        <v>0</v>
      </c>
      <c r="O118" t="b">
        <f t="shared" si="43"/>
        <v>1</v>
      </c>
      <c r="P118">
        <f t="shared" si="44"/>
        <v>0</v>
      </c>
      <c r="Q118" t="b">
        <f t="shared" si="45"/>
        <v>0</v>
      </c>
      <c r="R118" t="b">
        <f t="shared" si="46"/>
        <v>1</v>
      </c>
      <c r="S118">
        <f t="shared" si="47"/>
        <v>0</v>
      </c>
      <c r="T118" t="b">
        <f t="shared" si="48"/>
        <v>0</v>
      </c>
      <c r="U118" t="b">
        <f t="shared" si="49"/>
        <v>1</v>
      </c>
      <c r="V118">
        <f t="shared" si="50"/>
        <v>0</v>
      </c>
      <c r="W118" t="b">
        <f t="shared" si="51"/>
        <v>0</v>
      </c>
      <c r="X118" t="b">
        <f t="shared" si="52"/>
        <v>1</v>
      </c>
      <c r="Y118">
        <f t="shared" si="53"/>
        <v>0</v>
      </c>
      <c r="Z118" t="b">
        <f t="shared" si="54"/>
        <v>0</v>
      </c>
      <c r="AA118" t="b">
        <f t="shared" si="55"/>
        <v>1</v>
      </c>
      <c r="AB118">
        <f t="shared" si="56"/>
        <v>0</v>
      </c>
      <c r="AC118" t="b">
        <f t="shared" si="57"/>
        <v>0</v>
      </c>
      <c r="AD118" t="b">
        <f t="shared" si="58"/>
        <v>1</v>
      </c>
      <c r="AE118">
        <f t="shared" si="59"/>
        <v>0</v>
      </c>
      <c r="AF118" t="b">
        <f t="shared" si="60"/>
        <v>0</v>
      </c>
      <c r="AG118" t="b">
        <f t="shared" si="61"/>
        <v>1</v>
      </c>
      <c r="AH118">
        <f t="shared" si="62"/>
        <v>0</v>
      </c>
      <c r="AI118" t="b">
        <f t="shared" si="63"/>
        <v>0</v>
      </c>
      <c r="AJ118" t="b">
        <f t="shared" si="64"/>
        <v>1</v>
      </c>
      <c r="AK118">
        <f t="shared" si="65"/>
        <v>0</v>
      </c>
      <c r="AL118" t="b">
        <f t="shared" si="66"/>
        <v>1</v>
      </c>
      <c r="AM118" t="b">
        <f t="shared" si="67"/>
        <v>1</v>
      </c>
      <c r="AN118">
        <f t="shared" si="68"/>
        <v>22</v>
      </c>
      <c r="AO118">
        <f t="shared" si="69"/>
        <v>22</v>
      </c>
      <c r="AP118" t="str" cm="1">
        <f t="array" aca="1" ref="AP118" ca="1">INDIRECT("A"&amp;AO118)</f>
        <v>Herren V</v>
      </c>
      <c r="AQ118" t="str" cm="1">
        <f t="array" aca="1" ref="AQ118" ca="1">INDIRECT("E"&amp;AO118)</f>
        <v>Herren V</v>
      </c>
    </row>
    <row r="119" spans="7:43" hidden="1" x14ac:dyDescent="0.25">
      <c r="G119">
        <f t="shared" si="35"/>
        <v>1935</v>
      </c>
      <c r="H119" t="b">
        <f t="shared" si="36"/>
        <v>0</v>
      </c>
      <c r="I119" t="b">
        <f t="shared" si="37"/>
        <v>1</v>
      </c>
      <c r="J119">
        <f t="shared" si="38"/>
        <v>0</v>
      </c>
      <c r="K119" t="b">
        <f t="shared" si="39"/>
        <v>0</v>
      </c>
      <c r="L119" t="b">
        <f t="shared" si="40"/>
        <v>1</v>
      </c>
      <c r="M119">
        <f t="shared" si="41"/>
        <v>0</v>
      </c>
      <c r="N119" t="b">
        <f t="shared" si="42"/>
        <v>0</v>
      </c>
      <c r="O119" t="b">
        <f t="shared" si="43"/>
        <v>1</v>
      </c>
      <c r="P119">
        <f t="shared" si="44"/>
        <v>0</v>
      </c>
      <c r="Q119" t="b">
        <f t="shared" si="45"/>
        <v>0</v>
      </c>
      <c r="R119" t="b">
        <f t="shared" si="46"/>
        <v>1</v>
      </c>
      <c r="S119">
        <f t="shared" si="47"/>
        <v>0</v>
      </c>
      <c r="T119" t="b">
        <f t="shared" si="48"/>
        <v>0</v>
      </c>
      <c r="U119" t="b">
        <f t="shared" si="49"/>
        <v>1</v>
      </c>
      <c r="V119">
        <f t="shared" si="50"/>
        <v>0</v>
      </c>
      <c r="W119" t="b">
        <f t="shared" si="51"/>
        <v>0</v>
      </c>
      <c r="X119" t="b">
        <f t="shared" si="52"/>
        <v>1</v>
      </c>
      <c r="Y119">
        <f t="shared" si="53"/>
        <v>0</v>
      </c>
      <c r="Z119" t="b">
        <f t="shared" si="54"/>
        <v>0</v>
      </c>
      <c r="AA119" t="b">
        <f t="shared" si="55"/>
        <v>1</v>
      </c>
      <c r="AB119">
        <f t="shared" si="56"/>
        <v>0</v>
      </c>
      <c r="AC119" t="b">
        <f t="shared" si="57"/>
        <v>0</v>
      </c>
      <c r="AD119" t="b">
        <f t="shared" si="58"/>
        <v>1</v>
      </c>
      <c r="AE119">
        <f t="shared" si="59"/>
        <v>0</v>
      </c>
      <c r="AF119" t="b">
        <f t="shared" si="60"/>
        <v>0</v>
      </c>
      <c r="AG119" t="b">
        <f t="shared" si="61"/>
        <v>1</v>
      </c>
      <c r="AH119">
        <f t="shared" si="62"/>
        <v>0</v>
      </c>
      <c r="AI119" t="b">
        <f t="shared" si="63"/>
        <v>0</v>
      </c>
      <c r="AJ119" t="b">
        <f t="shared" si="64"/>
        <v>1</v>
      </c>
      <c r="AK119">
        <f t="shared" si="65"/>
        <v>0</v>
      </c>
      <c r="AL119" t="b">
        <f t="shared" si="66"/>
        <v>1</v>
      </c>
      <c r="AM119" t="b">
        <f t="shared" si="67"/>
        <v>1</v>
      </c>
      <c r="AN119">
        <f t="shared" si="68"/>
        <v>22</v>
      </c>
      <c r="AO119">
        <f t="shared" si="69"/>
        <v>22</v>
      </c>
      <c r="AP119" t="str" cm="1">
        <f t="array" aca="1" ref="AP119" ca="1">INDIRECT("A"&amp;AO119)</f>
        <v>Herren V</v>
      </c>
      <c r="AQ119" t="str" cm="1">
        <f t="array" aca="1" ref="AQ119" ca="1">INDIRECT("E"&amp;AO119)</f>
        <v>Herren V</v>
      </c>
    </row>
    <row r="120" spans="7:43" hidden="1" x14ac:dyDescent="0.25">
      <c r="G120">
        <f t="shared" si="35"/>
        <v>1934</v>
      </c>
      <c r="H120" t="b">
        <f t="shared" si="36"/>
        <v>0</v>
      </c>
      <c r="I120" t="b">
        <f t="shared" si="37"/>
        <v>1</v>
      </c>
      <c r="J120">
        <f t="shared" si="38"/>
        <v>0</v>
      </c>
      <c r="K120" t="b">
        <f t="shared" si="39"/>
        <v>0</v>
      </c>
      <c r="L120" t="b">
        <f t="shared" si="40"/>
        <v>1</v>
      </c>
      <c r="M120">
        <f t="shared" si="41"/>
        <v>0</v>
      </c>
      <c r="N120" t="b">
        <f t="shared" si="42"/>
        <v>0</v>
      </c>
      <c r="O120" t="b">
        <f t="shared" si="43"/>
        <v>1</v>
      </c>
      <c r="P120">
        <f t="shared" si="44"/>
        <v>0</v>
      </c>
      <c r="Q120" t="b">
        <f t="shared" si="45"/>
        <v>0</v>
      </c>
      <c r="R120" t="b">
        <f t="shared" si="46"/>
        <v>1</v>
      </c>
      <c r="S120">
        <f t="shared" si="47"/>
        <v>0</v>
      </c>
      <c r="T120" t="b">
        <f t="shared" si="48"/>
        <v>0</v>
      </c>
      <c r="U120" t="b">
        <f t="shared" si="49"/>
        <v>1</v>
      </c>
      <c r="V120">
        <f t="shared" si="50"/>
        <v>0</v>
      </c>
      <c r="W120" t="b">
        <f t="shared" si="51"/>
        <v>0</v>
      </c>
      <c r="X120" t="b">
        <f t="shared" si="52"/>
        <v>1</v>
      </c>
      <c r="Y120">
        <f t="shared" si="53"/>
        <v>0</v>
      </c>
      <c r="Z120" t="b">
        <f t="shared" si="54"/>
        <v>0</v>
      </c>
      <c r="AA120" t="b">
        <f t="shared" si="55"/>
        <v>1</v>
      </c>
      <c r="AB120">
        <f t="shared" si="56"/>
        <v>0</v>
      </c>
      <c r="AC120" t="b">
        <f t="shared" si="57"/>
        <v>0</v>
      </c>
      <c r="AD120" t="b">
        <f t="shared" si="58"/>
        <v>1</v>
      </c>
      <c r="AE120">
        <f t="shared" si="59"/>
        <v>0</v>
      </c>
      <c r="AF120" t="b">
        <f t="shared" si="60"/>
        <v>0</v>
      </c>
      <c r="AG120" t="b">
        <f t="shared" si="61"/>
        <v>1</v>
      </c>
      <c r="AH120">
        <f t="shared" si="62"/>
        <v>0</v>
      </c>
      <c r="AI120" t="b">
        <f t="shared" si="63"/>
        <v>0</v>
      </c>
      <c r="AJ120" t="b">
        <f t="shared" si="64"/>
        <v>1</v>
      </c>
      <c r="AK120">
        <f t="shared" si="65"/>
        <v>0</v>
      </c>
      <c r="AL120" t="b">
        <f t="shared" si="66"/>
        <v>1</v>
      </c>
      <c r="AM120" t="b">
        <f t="shared" si="67"/>
        <v>1</v>
      </c>
      <c r="AN120">
        <f t="shared" si="68"/>
        <v>22</v>
      </c>
      <c r="AO120">
        <f t="shared" si="69"/>
        <v>22</v>
      </c>
      <c r="AP120" t="str" cm="1">
        <f t="array" aca="1" ref="AP120" ca="1">INDIRECT("A"&amp;AO120)</f>
        <v>Herren V</v>
      </c>
      <c r="AQ120" t="str" cm="1">
        <f t="array" aca="1" ref="AQ120" ca="1">INDIRECT("E"&amp;AO120)</f>
        <v>Herren V</v>
      </c>
    </row>
    <row r="121" spans="7:43" hidden="1" x14ac:dyDescent="0.25">
      <c r="G121">
        <f t="shared" si="35"/>
        <v>1933</v>
      </c>
      <c r="H121" t="b">
        <f t="shared" si="36"/>
        <v>0</v>
      </c>
      <c r="I121" t="b">
        <f t="shared" si="37"/>
        <v>1</v>
      </c>
      <c r="J121">
        <f t="shared" si="38"/>
        <v>0</v>
      </c>
      <c r="K121" t="b">
        <f t="shared" si="39"/>
        <v>0</v>
      </c>
      <c r="L121" t="b">
        <f t="shared" si="40"/>
        <v>1</v>
      </c>
      <c r="M121">
        <f t="shared" si="41"/>
        <v>0</v>
      </c>
      <c r="N121" t="b">
        <f t="shared" si="42"/>
        <v>0</v>
      </c>
      <c r="O121" t="b">
        <f t="shared" si="43"/>
        <v>1</v>
      </c>
      <c r="P121">
        <f t="shared" si="44"/>
        <v>0</v>
      </c>
      <c r="Q121" t="b">
        <f t="shared" si="45"/>
        <v>0</v>
      </c>
      <c r="R121" t="b">
        <f t="shared" si="46"/>
        <v>1</v>
      </c>
      <c r="S121">
        <f t="shared" si="47"/>
        <v>0</v>
      </c>
      <c r="T121" t="b">
        <f t="shared" si="48"/>
        <v>0</v>
      </c>
      <c r="U121" t="b">
        <f t="shared" si="49"/>
        <v>1</v>
      </c>
      <c r="V121">
        <f t="shared" si="50"/>
        <v>0</v>
      </c>
      <c r="W121" t="b">
        <f t="shared" si="51"/>
        <v>0</v>
      </c>
      <c r="X121" t="b">
        <f t="shared" si="52"/>
        <v>1</v>
      </c>
      <c r="Y121">
        <f t="shared" si="53"/>
        <v>0</v>
      </c>
      <c r="Z121" t="b">
        <f t="shared" si="54"/>
        <v>0</v>
      </c>
      <c r="AA121" t="b">
        <f t="shared" si="55"/>
        <v>1</v>
      </c>
      <c r="AB121">
        <f t="shared" si="56"/>
        <v>0</v>
      </c>
      <c r="AC121" t="b">
        <f t="shared" si="57"/>
        <v>0</v>
      </c>
      <c r="AD121" t="b">
        <f t="shared" si="58"/>
        <v>1</v>
      </c>
      <c r="AE121">
        <f t="shared" si="59"/>
        <v>0</v>
      </c>
      <c r="AF121" t="b">
        <f t="shared" si="60"/>
        <v>0</v>
      </c>
      <c r="AG121" t="b">
        <f t="shared" si="61"/>
        <v>1</v>
      </c>
      <c r="AH121">
        <f t="shared" si="62"/>
        <v>0</v>
      </c>
      <c r="AI121" t="b">
        <f t="shared" si="63"/>
        <v>0</v>
      </c>
      <c r="AJ121" t="b">
        <f t="shared" si="64"/>
        <v>1</v>
      </c>
      <c r="AK121">
        <f t="shared" si="65"/>
        <v>0</v>
      </c>
      <c r="AL121" t="b">
        <f t="shared" si="66"/>
        <v>1</v>
      </c>
      <c r="AM121" t="b">
        <f t="shared" si="67"/>
        <v>1</v>
      </c>
      <c r="AN121">
        <f t="shared" si="68"/>
        <v>22</v>
      </c>
      <c r="AO121">
        <f t="shared" si="69"/>
        <v>22</v>
      </c>
      <c r="AP121" t="str" cm="1">
        <f t="array" aca="1" ref="AP121" ca="1">INDIRECT("A"&amp;AO121)</f>
        <v>Herren V</v>
      </c>
      <c r="AQ121" t="str" cm="1">
        <f t="array" aca="1" ref="AQ121" ca="1">INDIRECT("E"&amp;AO121)</f>
        <v>Herren V</v>
      </c>
    </row>
    <row r="122" spans="7:43" hidden="1" x14ac:dyDescent="0.25">
      <c r="G122">
        <f t="shared" si="35"/>
        <v>1932</v>
      </c>
      <c r="H122" t="b">
        <f t="shared" si="36"/>
        <v>0</v>
      </c>
      <c r="I122" t="b">
        <f t="shared" si="37"/>
        <v>1</v>
      </c>
      <c r="J122">
        <f t="shared" si="38"/>
        <v>0</v>
      </c>
      <c r="K122" t="b">
        <f t="shared" si="39"/>
        <v>0</v>
      </c>
      <c r="L122" t="b">
        <f t="shared" si="40"/>
        <v>1</v>
      </c>
      <c r="M122">
        <f t="shared" si="41"/>
        <v>0</v>
      </c>
      <c r="N122" t="b">
        <f t="shared" si="42"/>
        <v>0</v>
      </c>
      <c r="O122" t="b">
        <f t="shared" si="43"/>
        <v>1</v>
      </c>
      <c r="P122">
        <f t="shared" si="44"/>
        <v>0</v>
      </c>
      <c r="Q122" t="b">
        <f t="shared" si="45"/>
        <v>0</v>
      </c>
      <c r="R122" t="b">
        <f t="shared" si="46"/>
        <v>1</v>
      </c>
      <c r="S122">
        <f t="shared" si="47"/>
        <v>0</v>
      </c>
      <c r="T122" t="b">
        <f t="shared" si="48"/>
        <v>0</v>
      </c>
      <c r="U122" t="b">
        <f t="shared" si="49"/>
        <v>1</v>
      </c>
      <c r="V122">
        <f t="shared" si="50"/>
        <v>0</v>
      </c>
      <c r="W122" t="b">
        <f t="shared" si="51"/>
        <v>0</v>
      </c>
      <c r="X122" t="b">
        <f t="shared" si="52"/>
        <v>1</v>
      </c>
      <c r="Y122">
        <f t="shared" si="53"/>
        <v>0</v>
      </c>
      <c r="Z122" t="b">
        <f t="shared" si="54"/>
        <v>0</v>
      </c>
      <c r="AA122" t="b">
        <f t="shared" si="55"/>
        <v>1</v>
      </c>
      <c r="AB122">
        <f t="shared" si="56"/>
        <v>0</v>
      </c>
      <c r="AC122" t="b">
        <f t="shared" si="57"/>
        <v>0</v>
      </c>
      <c r="AD122" t="b">
        <f t="shared" si="58"/>
        <v>1</v>
      </c>
      <c r="AE122">
        <f t="shared" si="59"/>
        <v>0</v>
      </c>
      <c r="AF122" t="b">
        <f t="shared" si="60"/>
        <v>0</v>
      </c>
      <c r="AG122" t="b">
        <f t="shared" si="61"/>
        <v>1</v>
      </c>
      <c r="AH122">
        <f t="shared" si="62"/>
        <v>0</v>
      </c>
      <c r="AI122" t="b">
        <f t="shared" si="63"/>
        <v>0</v>
      </c>
      <c r="AJ122" t="b">
        <f t="shared" si="64"/>
        <v>1</v>
      </c>
      <c r="AK122">
        <f t="shared" si="65"/>
        <v>0</v>
      </c>
      <c r="AL122" t="b">
        <f t="shared" si="66"/>
        <v>1</v>
      </c>
      <c r="AM122" t="b">
        <f t="shared" si="67"/>
        <v>1</v>
      </c>
      <c r="AN122">
        <f t="shared" si="68"/>
        <v>22</v>
      </c>
      <c r="AO122">
        <f t="shared" si="69"/>
        <v>22</v>
      </c>
      <c r="AP122" t="str" cm="1">
        <f t="array" aca="1" ref="AP122" ca="1">INDIRECT("A"&amp;AO122)</f>
        <v>Herren V</v>
      </c>
      <c r="AQ122" t="str" cm="1">
        <f t="array" aca="1" ref="AQ122" ca="1">INDIRECT("E"&amp;AO122)</f>
        <v>Herren V</v>
      </c>
    </row>
    <row r="123" spans="7:43" hidden="1" x14ac:dyDescent="0.25">
      <c r="G123">
        <f t="shared" si="35"/>
        <v>1931</v>
      </c>
      <c r="H123" t="b">
        <f t="shared" si="36"/>
        <v>0</v>
      </c>
      <c r="I123" t="b">
        <f t="shared" si="37"/>
        <v>1</v>
      </c>
      <c r="J123">
        <f t="shared" si="38"/>
        <v>0</v>
      </c>
      <c r="K123" t="b">
        <f t="shared" si="39"/>
        <v>0</v>
      </c>
      <c r="L123" t="b">
        <f t="shared" si="40"/>
        <v>1</v>
      </c>
      <c r="M123">
        <f t="shared" si="41"/>
        <v>0</v>
      </c>
      <c r="N123" t="b">
        <f t="shared" si="42"/>
        <v>0</v>
      </c>
      <c r="O123" t="b">
        <f t="shared" si="43"/>
        <v>1</v>
      </c>
      <c r="P123">
        <f t="shared" si="44"/>
        <v>0</v>
      </c>
      <c r="Q123" t="b">
        <f t="shared" si="45"/>
        <v>0</v>
      </c>
      <c r="R123" t="b">
        <f t="shared" si="46"/>
        <v>1</v>
      </c>
      <c r="S123">
        <f t="shared" si="47"/>
        <v>0</v>
      </c>
      <c r="T123" t="b">
        <f t="shared" si="48"/>
        <v>0</v>
      </c>
      <c r="U123" t="b">
        <f t="shared" si="49"/>
        <v>1</v>
      </c>
      <c r="V123">
        <f t="shared" si="50"/>
        <v>0</v>
      </c>
      <c r="W123" t="b">
        <f t="shared" si="51"/>
        <v>0</v>
      </c>
      <c r="X123" t="b">
        <f t="shared" si="52"/>
        <v>1</v>
      </c>
      <c r="Y123">
        <f t="shared" si="53"/>
        <v>0</v>
      </c>
      <c r="Z123" t="b">
        <f t="shared" si="54"/>
        <v>0</v>
      </c>
      <c r="AA123" t="b">
        <f t="shared" si="55"/>
        <v>1</v>
      </c>
      <c r="AB123">
        <f t="shared" si="56"/>
        <v>0</v>
      </c>
      <c r="AC123" t="b">
        <f t="shared" si="57"/>
        <v>0</v>
      </c>
      <c r="AD123" t="b">
        <f t="shared" si="58"/>
        <v>1</v>
      </c>
      <c r="AE123">
        <f t="shared" si="59"/>
        <v>0</v>
      </c>
      <c r="AF123" t="b">
        <f t="shared" si="60"/>
        <v>0</v>
      </c>
      <c r="AG123" t="b">
        <f t="shared" si="61"/>
        <v>1</v>
      </c>
      <c r="AH123">
        <f t="shared" si="62"/>
        <v>0</v>
      </c>
      <c r="AI123" t="b">
        <f t="shared" si="63"/>
        <v>0</v>
      </c>
      <c r="AJ123" t="b">
        <f t="shared" si="64"/>
        <v>1</v>
      </c>
      <c r="AK123">
        <f t="shared" si="65"/>
        <v>0</v>
      </c>
      <c r="AL123" t="b">
        <f t="shared" si="66"/>
        <v>1</v>
      </c>
      <c r="AM123" t="b">
        <f t="shared" si="67"/>
        <v>1</v>
      </c>
      <c r="AN123">
        <f t="shared" si="68"/>
        <v>22</v>
      </c>
      <c r="AO123">
        <f t="shared" si="69"/>
        <v>22</v>
      </c>
      <c r="AP123" t="str" cm="1">
        <f t="array" aca="1" ref="AP123" ca="1">INDIRECT("A"&amp;AO123)</f>
        <v>Herren V</v>
      </c>
      <c r="AQ123" t="str" cm="1">
        <f t="array" aca="1" ref="AQ123" ca="1">INDIRECT("E"&amp;AO123)</f>
        <v>Herren V</v>
      </c>
    </row>
    <row r="124" spans="7:43" hidden="1" x14ac:dyDescent="0.25">
      <c r="G124">
        <f t="shared" si="35"/>
        <v>1930</v>
      </c>
      <c r="H124" t="b">
        <f t="shared" si="36"/>
        <v>0</v>
      </c>
      <c r="I124" t="b">
        <f t="shared" si="37"/>
        <v>1</v>
      </c>
      <c r="J124">
        <f t="shared" si="38"/>
        <v>0</v>
      </c>
      <c r="K124" t="b">
        <f t="shared" si="39"/>
        <v>0</v>
      </c>
      <c r="L124" t="b">
        <f t="shared" si="40"/>
        <v>1</v>
      </c>
      <c r="M124">
        <f t="shared" si="41"/>
        <v>0</v>
      </c>
      <c r="N124" t="b">
        <f t="shared" si="42"/>
        <v>0</v>
      </c>
      <c r="O124" t="b">
        <f t="shared" si="43"/>
        <v>1</v>
      </c>
      <c r="P124">
        <f t="shared" si="44"/>
        <v>0</v>
      </c>
      <c r="Q124" t="b">
        <f t="shared" si="45"/>
        <v>0</v>
      </c>
      <c r="R124" t="b">
        <f t="shared" si="46"/>
        <v>1</v>
      </c>
      <c r="S124">
        <f t="shared" si="47"/>
        <v>0</v>
      </c>
      <c r="T124" t="b">
        <f t="shared" si="48"/>
        <v>0</v>
      </c>
      <c r="U124" t="b">
        <f t="shared" si="49"/>
        <v>1</v>
      </c>
      <c r="V124">
        <f t="shared" si="50"/>
        <v>0</v>
      </c>
      <c r="W124" t="b">
        <f t="shared" si="51"/>
        <v>0</v>
      </c>
      <c r="X124" t="b">
        <f t="shared" si="52"/>
        <v>1</v>
      </c>
      <c r="Y124">
        <f t="shared" si="53"/>
        <v>0</v>
      </c>
      <c r="Z124" t="b">
        <f t="shared" si="54"/>
        <v>0</v>
      </c>
      <c r="AA124" t="b">
        <f t="shared" si="55"/>
        <v>1</v>
      </c>
      <c r="AB124">
        <f t="shared" si="56"/>
        <v>0</v>
      </c>
      <c r="AC124" t="b">
        <f t="shared" si="57"/>
        <v>0</v>
      </c>
      <c r="AD124" t="b">
        <f t="shared" si="58"/>
        <v>1</v>
      </c>
      <c r="AE124">
        <f t="shared" si="59"/>
        <v>0</v>
      </c>
      <c r="AF124" t="b">
        <f t="shared" si="60"/>
        <v>0</v>
      </c>
      <c r="AG124" t="b">
        <f t="shared" si="61"/>
        <v>1</v>
      </c>
      <c r="AH124">
        <f t="shared" si="62"/>
        <v>0</v>
      </c>
      <c r="AI124" t="b">
        <f t="shared" si="63"/>
        <v>0</v>
      </c>
      <c r="AJ124" t="b">
        <f t="shared" si="64"/>
        <v>1</v>
      </c>
      <c r="AK124">
        <f t="shared" si="65"/>
        <v>0</v>
      </c>
      <c r="AL124" t="b">
        <f t="shared" si="66"/>
        <v>1</v>
      </c>
      <c r="AM124" t="b">
        <f t="shared" si="67"/>
        <v>1</v>
      </c>
      <c r="AN124">
        <f t="shared" si="68"/>
        <v>22</v>
      </c>
      <c r="AO124">
        <f t="shared" si="69"/>
        <v>22</v>
      </c>
      <c r="AP124" t="str" cm="1">
        <f t="array" aca="1" ref="AP124" ca="1">INDIRECT("A"&amp;AO124)</f>
        <v>Herren V</v>
      </c>
      <c r="AQ124" t="str" cm="1">
        <f t="array" aca="1" ref="AQ124" ca="1">INDIRECT("E"&amp;AO124)</f>
        <v>Herren V</v>
      </c>
    </row>
    <row r="125" spans="7:43" hidden="1" x14ac:dyDescent="0.25">
      <c r="G125">
        <f t="shared" si="35"/>
        <v>1929</v>
      </c>
      <c r="H125" t="b">
        <f t="shared" si="36"/>
        <v>0</v>
      </c>
      <c r="I125" t="b">
        <f t="shared" si="37"/>
        <v>1</v>
      </c>
      <c r="J125">
        <f t="shared" si="38"/>
        <v>0</v>
      </c>
      <c r="K125" t="b">
        <f t="shared" si="39"/>
        <v>0</v>
      </c>
      <c r="L125" t="b">
        <f t="shared" si="40"/>
        <v>1</v>
      </c>
      <c r="M125">
        <f t="shared" si="41"/>
        <v>0</v>
      </c>
      <c r="N125" t="b">
        <f t="shared" si="42"/>
        <v>0</v>
      </c>
      <c r="O125" t="b">
        <f t="shared" si="43"/>
        <v>1</v>
      </c>
      <c r="P125">
        <f t="shared" si="44"/>
        <v>0</v>
      </c>
      <c r="Q125" t="b">
        <f t="shared" si="45"/>
        <v>0</v>
      </c>
      <c r="R125" t="b">
        <f t="shared" si="46"/>
        <v>1</v>
      </c>
      <c r="S125">
        <f t="shared" si="47"/>
        <v>0</v>
      </c>
      <c r="T125" t="b">
        <f t="shared" si="48"/>
        <v>0</v>
      </c>
      <c r="U125" t="b">
        <f t="shared" si="49"/>
        <v>1</v>
      </c>
      <c r="V125">
        <f t="shared" si="50"/>
        <v>0</v>
      </c>
      <c r="W125" t="b">
        <f t="shared" si="51"/>
        <v>0</v>
      </c>
      <c r="X125" t="b">
        <f t="shared" si="52"/>
        <v>1</v>
      </c>
      <c r="Y125">
        <f t="shared" si="53"/>
        <v>0</v>
      </c>
      <c r="Z125" t="b">
        <f t="shared" si="54"/>
        <v>0</v>
      </c>
      <c r="AA125" t="b">
        <f t="shared" si="55"/>
        <v>1</v>
      </c>
      <c r="AB125">
        <f t="shared" si="56"/>
        <v>0</v>
      </c>
      <c r="AC125" t="b">
        <f t="shared" si="57"/>
        <v>0</v>
      </c>
      <c r="AD125" t="b">
        <f t="shared" si="58"/>
        <v>1</v>
      </c>
      <c r="AE125">
        <f t="shared" si="59"/>
        <v>0</v>
      </c>
      <c r="AF125" t="b">
        <f t="shared" si="60"/>
        <v>0</v>
      </c>
      <c r="AG125" t="b">
        <f t="shared" si="61"/>
        <v>1</v>
      </c>
      <c r="AH125">
        <f t="shared" si="62"/>
        <v>0</v>
      </c>
      <c r="AI125" t="b">
        <f t="shared" si="63"/>
        <v>0</v>
      </c>
      <c r="AJ125" t="b">
        <f t="shared" si="64"/>
        <v>1</v>
      </c>
      <c r="AK125">
        <f t="shared" si="65"/>
        <v>0</v>
      </c>
      <c r="AL125" t="b">
        <f t="shared" si="66"/>
        <v>1</v>
      </c>
      <c r="AM125" t="b">
        <f t="shared" si="67"/>
        <v>1</v>
      </c>
      <c r="AN125">
        <f t="shared" si="68"/>
        <v>22</v>
      </c>
      <c r="AO125">
        <f t="shared" si="69"/>
        <v>22</v>
      </c>
      <c r="AP125" t="str" cm="1">
        <f t="array" aca="1" ref="AP125" ca="1">INDIRECT("A"&amp;AO125)</f>
        <v>Herren V</v>
      </c>
      <c r="AQ125" t="str" cm="1">
        <f t="array" aca="1" ref="AQ125" ca="1">INDIRECT("E"&amp;AO125)</f>
        <v>Herren V</v>
      </c>
    </row>
    <row r="126" spans="7:43" hidden="1" x14ac:dyDescent="0.25">
      <c r="G126">
        <f t="shared" si="35"/>
        <v>1928</v>
      </c>
      <c r="H126" t="b">
        <f t="shared" si="36"/>
        <v>0</v>
      </c>
      <c r="I126" t="b">
        <f t="shared" si="37"/>
        <v>1</v>
      </c>
      <c r="J126">
        <f t="shared" si="38"/>
        <v>0</v>
      </c>
      <c r="K126" t="b">
        <f t="shared" si="39"/>
        <v>0</v>
      </c>
      <c r="L126" t="b">
        <f t="shared" si="40"/>
        <v>1</v>
      </c>
      <c r="M126">
        <f t="shared" si="41"/>
        <v>0</v>
      </c>
      <c r="N126" t="b">
        <f t="shared" si="42"/>
        <v>0</v>
      </c>
      <c r="O126" t="b">
        <f t="shared" si="43"/>
        <v>1</v>
      </c>
      <c r="P126">
        <f t="shared" si="44"/>
        <v>0</v>
      </c>
      <c r="Q126" t="b">
        <f t="shared" si="45"/>
        <v>0</v>
      </c>
      <c r="R126" t="b">
        <f t="shared" si="46"/>
        <v>1</v>
      </c>
      <c r="S126">
        <f t="shared" si="47"/>
        <v>0</v>
      </c>
      <c r="T126" t="b">
        <f t="shared" si="48"/>
        <v>0</v>
      </c>
      <c r="U126" t="b">
        <f t="shared" si="49"/>
        <v>1</v>
      </c>
      <c r="V126">
        <f t="shared" si="50"/>
        <v>0</v>
      </c>
      <c r="W126" t="b">
        <f t="shared" si="51"/>
        <v>0</v>
      </c>
      <c r="X126" t="b">
        <f t="shared" si="52"/>
        <v>1</v>
      </c>
      <c r="Y126">
        <f t="shared" si="53"/>
        <v>0</v>
      </c>
      <c r="Z126" t="b">
        <f t="shared" si="54"/>
        <v>0</v>
      </c>
      <c r="AA126" t="b">
        <f t="shared" si="55"/>
        <v>1</v>
      </c>
      <c r="AB126">
        <f t="shared" si="56"/>
        <v>0</v>
      </c>
      <c r="AC126" t="b">
        <f t="shared" si="57"/>
        <v>0</v>
      </c>
      <c r="AD126" t="b">
        <f t="shared" si="58"/>
        <v>1</v>
      </c>
      <c r="AE126">
        <f t="shared" si="59"/>
        <v>0</v>
      </c>
      <c r="AF126" t="b">
        <f t="shared" si="60"/>
        <v>0</v>
      </c>
      <c r="AG126" t="b">
        <f t="shared" si="61"/>
        <v>1</v>
      </c>
      <c r="AH126">
        <f t="shared" si="62"/>
        <v>0</v>
      </c>
      <c r="AI126" t="b">
        <f t="shared" si="63"/>
        <v>0</v>
      </c>
      <c r="AJ126" t="b">
        <f t="shared" si="64"/>
        <v>1</v>
      </c>
      <c r="AK126">
        <f t="shared" si="65"/>
        <v>0</v>
      </c>
      <c r="AL126" t="b">
        <f t="shared" si="66"/>
        <v>1</v>
      </c>
      <c r="AM126" t="b">
        <f t="shared" si="67"/>
        <v>1</v>
      </c>
      <c r="AN126">
        <f t="shared" si="68"/>
        <v>22</v>
      </c>
      <c r="AO126">
        <f t="shared" si="69"/>
        <v>22</v>
      </c>
      <c r="AP126" t="str" cm="1">
        <f t="array" aca="1" ref="AP126" ca="1">INDIRECT("A"&amp;AO126)</f>
        <v>Herren V</v>
      </c>
      <c r="AQ126" t="str" cm="1">
        <f t="array" aca="1" ref="AQ126" ca="1">INDIRECT("E"&amp;AO126)</f>
        <v>Herren V</v>
      </c>
    </row>
    <row r="127" spans="7:43" hidden="1" x14ac:dyDescent="0.25">
      <c r="G127">
        <f t="shared" si="35"/>
        <v>1927</v>
      </c>
      <c r="H127" t="b">
        <f t="shared" si="36"/>
        <v>0</v>
      </c>
      <c r="I127" t="b">
        <f t="shared" si="37"/>
        <v>1</v>
      </c>
      <c r="J127">
        <f t="shared" si="38"/>
        <v>0</v>
      </c>
      <c r="K127" t="b">
        <f t="shared" si="39"/>
        <v>0</v>
      </c>
      <c r="L127" t="b">
        <f t="shared" si="40"/>
        <v>1</v>
      </c>
      <c r="M127">
        <f t="shared" si="41"/>
        <v>0</v>
      </c>
      <c r="N127" t="b">
        <f t="shared" si="42"/>
        <v>0</v>
      </c>
      <c r="O127" t="b">
        <f t="shared" si="43"/>
        <v>1</v>
      </c>
      <c r="P127">
        <f t="shared" si="44"/>
        <v>0</v>
      </c>
      <c r="Q127" t="b">
        <f t="shared" si="45"/>
        <v>0</v>
      </c>
      <c r="R127" t="b">
        <f t="shared" si="46"/>
        <v>1</v>
      </c>
      <c r="S127">
        <f t="shared" si="47"/>
        <v>0</v>
      </c>
      <c r="T127" t="b">
        <f t="shared" si="48"/>
        <v>0</v>
      </c>
      <c r="U127" t="b">
        <f t="shared" si="49"/>
        <v>1</v>
      </c>
      <c r="V127">
        <f t="shared" si="50"/>
        <v>0</v>
      </c>
      <c r="W127" t="b">
        <f t="shared" si="51"/>
        <v>0</v>
      </c>
      <c r="X127" t="b">
        <f t="shared" si="52"/>
        <v>1</v>
      </c>
      <c r="Y127">
        <f t="shared" si="53"/>
        <v>0</v>
      </c>
      <c r="Z127" t="b">
        <f t="shared" si="54"/>
        <v>0</v>
      </c>
      <c r="AA127" t="b">
        <f t="shared" si="55"/>
        <v>1</v>
      </c>
      <c r="AB127">
        <f t="shared" si="56"/>
        <v>0</v>
      </c>
      <c r="AC127" t="b">
        <f t="shared" si="57"/>
        <v>0</v>
      </c>
      <c r="AD127" t="b">
        <f t="shared" si="58"/>
        <v>1</v>
      </c>
      <c r="AE127">
        <f t="shared" si="59"/>
        <v>0</v>
      </c>
      <c r="AF127" t="b">
        <f t="shared" si="60"/>
        <v>0</v>
      </c>
      <c r="AG127" t="b">
        <f t="shared" si="61"/>
        <v>1</v>
      </c>
      <c r="AH127">
        <f t="shared" si="62"/>
        <v>0</v>
      </c>
      <c r="AI127" t="b">
        <f t="shared" si="63"/>
        <v>0</v>
      </c>
      <c r="AJ127" t="b">
        <f t="shared" si="64"/>
        <v>1</v>
      </c>
      <c r="AK127">
        <f t="shared" si="65"/>
        <v>0</v>
      </c>
      <c r="AL127" t="b">
        <f t="shared" si="66"/>
        <v>1</v>
      </c>
      <c r="AM127" t="b">
        <f t="shared" si="67"/>
        <v>1</v>
      </c>
      <c r="AN127">
        <f t="shared" si="68"/>
        <v>22</v>
      </c>
      <c r="AO127">
        <f t="shared" si="69"/>
        <v>22</v>
      </c>
      <c r="AP127" t="str" cm="1">
        <f t="array" aca="1" ref="AP127" ca="1">INDIRECT("A"&amp;AO127)</f>
        <v>Herren V</v>
      </c>
      <c r="AQ127" t="str" cm="1">
        <f t="array" aca="1" ref="AQ127" ca="1">INDIRECT("E"&amp;AO127)</f>
        <v>Herren V</v>
      </c>
    </row>
    <row r="128" spans="7:43" hidden="1" x14ac:dyDescent="0.25">
      <c r="G128">
        <f t="shared" si="35"/>
        <v>1926</v>
      </c>
      <c r="H128" t="b">
        <f t="shared" si="36"/>
        <v>0</v>
      </c>
      <c r="I128" t="b">
        <f t="shared" si="37"/>
        <v>1</v>
      </c>
      <c r="J128">
        <f t="shared" si="38"/>
        <v>0</v>
      </c>
      <c r="K128" t="b">
        <f t="shared" si="39"/>
        <v>0</v>
      </c>
      <c r="L128" t="b">
        <f t="shared" si="40"/>
        <v>1</v>
      </c>
      <c r="M128">
        <f t="shared" si="41"/>
        <v>0</v>
      </c>
      <c r="N128" t="b">
        <f t="shared" si="42"/>
        <v>0</v>
      </c>
      <c r="O128" t="b">
        <f t="shared" si="43"/>
        <v>1</v>
      </c>
      <c r="P128">
        <f t="shared" si="44"/>
        <v>0</v>
      </c>
      <c r="Q128" t="b">
        <f t="shared" si="45"/>
        <v>0</v>
      </c>
      <c r="R128" t="b">
        <f t="shared" si="46"/>
        <v>1</v>
      </c>
      <c r="S128">
        <f t="shared" si="47"/>
        <v>0</v>
      </c>
      <c r="T128" t="b">
        <f t="shared" si="48"/>
        <v>0</v>
      </c>
      <c r="U128" t="b">
        <f t="shared" si="49"/>
        <v>1</v>
      </c>
      <c r="V128">
        <f t="shared" si="50"/>
        <v>0</v>
      </c>
      <c r="W128" t="b">
        <f t="shared" si="51"/>
        <v>0</v>
      </c>
      <c r="X128" t="b">
        <f t="shared" si="52"/>
        <v>1</v>
      </c>
      <c r="Y128">
        <f t="shared" si="53"/>
        <v>0</v>
      </c>
      <c r="Z128" t="b">
        <f t="shared" si="54"/>
        <v>0</v>
      </c>
      <c r="AA128" t="b">
        <f t="shared" si="55"/>
        <v>1</v>
      </c>
      <c r="AB128">
        <f t="shared" si="56"/>
        <v>0</v>
      </c>
      <c r="AC128" t="b">
        <f t="shared" si="57"/>
        <v>0</v>
      </c>
      <c r="AD128" t="b">
        <f t="shared" si="58"/>
        <v>1</v>
      </c>
      <c r="AE128">
        <f t="shared" si="59"/>
        <v>0</v>
      </c>
      <c r="AF128" t="b">
        <f t="shared" si="60"/>
        <v>0</v>
      </c>
      <c r="AG128" t="b">
        <f t="shared" si="61"/>
        <v>1</v>
      </c>
      <c r="AH128">
        <f t="shared" si="62"/>
        <v>0</v>
      </c>
      <c r="AI128" t="b">
        <f t="shared" si="63"/>
        <v>0</v>
      </c>
      <c r="AJ128" t="b">
        <f t="shared" si="64"/>
        <v>1</v>
      </c>
      <c r="AK128">
        <f t="shared" si="65"/>
        <v>0</v>
      </c>
      <c r="AL128" t="b">
        <f t="shared" si="66"/>
        <v>1</v>
      </c>
      <c r="AM128" t="b">
        <f t="shared" si="67"/>
        <v>1</v>
      </c>
      <c r="AN128">
        <f t="shared" si="68"/>
        <v>22</v>
      </c>
      <c r="AO128">
        <f t="shared" si="69"/>
        <v>22</v>
      </c>
      <c r="AP128" t="str" cm="1">
        <f t="array" aca="1" ref="AP128" ca="1">INDIRECT("A"&amp;AO128)</f>
        <v>Herren V</v>
      </c>
      <c r="AQ128" t="str" cm="1">
        <f t="array" aca="1" ref="AQ128" ca="1">INDIRECT("E"&amp;AO128)</f>
        <v>Herren V</v>
      </c>
    </row>
    <row r="129" spans="7:43" hidden="1" x14ac:dyDescent="0.25">
      <c r="G129">
        <f t="shared" si="35"/>
        <v>1925</v>
      </c>
      <c r="H129" t="b">
        <f t="shared" si="36"/>
        <v>0</v>
      </c>
      <c r="I129" t="b">
        <f t="shared" si="37"/>
        <v>1</v>
      </c>
      <c r="J129">
        <f t="shared" si="38"/>
        <v>0</v>
      </c>
      <c r="K129" t="b">
        <f t="shared" si="39"/>
        <v>0</v>
      </c>
      <c r="L129" t="b">
        <f t="shared" si="40"/>
        <v>1</v>
      </c>
      <c r="M129">
        <f t="shared" si="41"/>
        <v>0</v>
      </c>
      <c r="N129" t="b">
        <f t="shared" si="42"/>
        <v>0</v>
      </c>
      <c r="O129" t="b">
        <f t="shared" si="43"/>
        <v>1</v>
      </c>
      <c r="P129">
        <f t="shared" si="44"/>
        <v>0</v>
      </c>
      <c r="Q129" t="b">
        <f t="shared" si="45"/>
        <v>0</v>
      </c>
      <c r="R129" t="b">
        <f t="shared" si="46"/>
        <v>1</v>
      </c>
      <c r="S129">
        <f t="shared" si="47"/>
        <v>0</v>
      </c>
      <c r="T129" t="b">
        <f t="shared" si="48"/>
        <v>0</v>
      </c>
      <c r="U129" t="b">
        <f t="shared" si="49"/>
        <v>1</v>
      </c>
      <c r="V129">
        <f t="shared" si="50"/>
        <v>0</v>
      </c>
      <c r="W129" t="b">
        <f t="shared" si="51"/>
        <v>0</v>
      </c>
      <c r="X129" t="b">
        <f t="shared" si="52"/>
        <v>1</v>
      </c>
      <c r="Y129">
        <f t="shared" si="53"/>
        <v>0</v>
      </c>
      <c r="Z129" t="b">
        <f t="shared" si="54"/>
        <v>0</v>
      </c>
      <c r="AA129" t="b">
        <f t="shared" si="55"/>
        <v>1</v>
      </c>
      <c r="AB129">
        <f t="shared" si="56"/>
        <v>0</v>
      </c>
      <c r="AC129" t="b">
        <f t="shared" si="57"/>
        <v>0</v>
      </c>
      <c r="AD129" t="b">
        <f t="shared" si="58"/>
        <v>1</v>
      </c>
      <c r="AE129">
        <f t="shared" si="59"/>
        <v>0</v>
      </c>
      <c r="AF129" t="b">
        <f t="shared" si="60"/>
        <v>0</v>
      </c>
      <c r="AG129" t="b">
        <f t="shared" si="61"/>
        <v>1</v>
      </c>
      <c r="AH129">
        <f t="shared" si="62"/>
        <v>0</v>
      </c>
      <c r="AI129" t="b">
        <f t="shared" si="63"/>
        <v>0</v>
      </c>
      <c r="AJ129" t="b">
        <f t="shared" si="64"/>
        <v>1</v>
      </c>
      <c r="AK129">
        <f t="shared" si="65"/>
        <v>0</v>
      </c>
      <c r="AL129" t="b">
        <f t="shared" si="66"/>
        <v>1</v>
      </c>
      <c r="AM129" t="b">
        <f t="shared" si="67"/>
        <v>1</v>
      </c>
      <c r="AN129">
        <f t="shared" si="68"/>
        <v>22</v>
      </c>
      <c r="AO129">
        <f t="shared" si="69"/>
        <v>22</v>
      </c>
      <c r="AP129" t="str" cm="1">
        <f t="array" aca="1" ref="AP129" ca="1">INDIRECT("A"&amp;AO129)</f>
        <v>Herren V</v>
      </c>
      <c r="AQ129" t="str" cm="1">
        <f t="array" aca="1" ref="AQ129" ca="1">INDIRECT("E"&amp;AO129)</f>
        <v>Herren V</v>
      </c>
    </row>
    <row r="130" spans="7:43" hidden="1" x14ac:dyDescent="0.25">
      <c r="G130">
        <f t="shared" si="35"/>
        <v>1924</v>
      </c>
      <c r="H130" t="b">
        <f t="shared" si="36"/>
        <v>0</v>
      </c>
      <c r="I130" t="b">
        <f t="shared" si="37"/>
        <v>1</v>
      </c>
      <c r="J130">
        <f t="shared" ref="J130:J139" si="70">IF(AND(H130,I130),2,0)</f>
        <v>0</v>
      </c>
      <c r="K130" t="b">
        <f t="shared" si="39"/>
        <v>0</v>
      </c>
      <c r="L130" t="b">
        <f t="shared" si="40"/>
        <v>1</v>
      </c>
      <c r="M130">
        <f t="shared" ref="M130:M139" si="71">IF(AND(K130,L130),4,0)</f>
        <v>0</v>
      </c>
      <c r="N130" t="b">
        <f t="shared" si="42"/>
        <v>0</v>
      </c>
      <c r="O130" t="b">
        <f t="shared" si="43"/>
        <v>1</v>
      </c>
      <c r="P130">
        <f t="shared" ref="P130:P139" si="72">IF(AND(N130,O130),6,0)</f>
        <v>0</v>
      </c>
      <c r="Q130" t="b">
        <f t="shared" si="45"/>
        <v>0</v>
      </c>
      <c r="R130" t="b">
        <f t="shared" si="46"/>
        <v>1</v>
      </c>
      <c r="S130">
        <f t="shared" ref="S130:S139" si="73">IF(AND(Q130,R130),8,0)</f>
        <v>0</v>
      </c>
      <c r="T130" t="b">
        <f t="shared" si="48"/>
        <v>0</v>
      </c>
      <c r="U130" t="b">
        <f t="shared" si="49"/>
        <v>1</v>
      </c>
      <c r="V130">
        <f t="shared" ref="V130:V139" si="74">IF(AND(T130,U130),10,0)</f>
        <v>0</v>
      </c>
      <c r="W130" t="b">
        <f t="shared" si="51"/>
        <v>0</v>
      </c>
      <c r="X130" t="b">
        <f t="shared" si="52"/>
        <v>1</v>
      </c>
      <c r="Y130">
        <f t="shared" ref="Y130:Y139" si="75">IF(AND(W130,X130),12,0)</f>
        <v>0</v>
      </c>
      <c r="Z130" t="b">
        <f t="shared" si="54"/>
        <v>0</v>
      </c>
      <c r="AA130" t="b">
        <f t="shared" si="55"/>
        <v>1</v>
      </c>
      <c r="AB130">
        <f t="shared" ref="AB130:AB139" si="76">IF(AND(Z130,AA130),14,0)</f>
        <v>0</v>
      </c>
      <c r="AC130" t="b">
        <f t="shared" si="57"/>
        <v>0</v>
      </c>
      <c r="AD130" t="b">
        <f t="shared" si="58"/>
        <v>1</v>
      </c>
      <c r="AE130">
        <f t="shared" ref="AE130:AE139" si="77">IF(AND(AC130,AD130),16,0)</f>
        <v>0</v>
      </c>
      <c r="AF130" t="b">
        <f t="shared" si="60"/>
        <v>0</v>
      </c>
      <c r="AG130" t="b">
        <f t="shared" si="61"/>
        <v>1</v>
      </c>
      <c r="AH130">
        <f t="shared" ref="AH130:AH139" si="78">IF(AND(AF130,AG130),18,0)</f>
        <v>0</v>
      </c>
      <c r="AI130" t="b">
        <f t="shared" si="63"/>
        <v>0</v>
      </c>
      <c r="AJ130" t="b">
        <f t="shared" si="64"/>
        <v>1</v>
      </c>
      <c r="AK130">
        <f t="shared" ref="AK130:AK139" si="79">IF(AND(AI130,AJ130),20,0)</f>
        <v>0</v>
      </c>
      <c r="AL130" t="b">
        <f t="shared" si="66"/>
        <v>1</v>
      </c>
      <c r="AM130" t="b">
        <f t="shared" si="67"/>
        <v>1</v>
      </c>
      <c r="AN130">
        <f t="shared" ref="AN130:AN139" si="80">IF(AND(AL130,AM130),22,0)</f>
        <v>22</v>
      </c>
      <c r="AO130">
        <f t="shared" ref="AO130:AO139" si="81">MAX(J130,M130,P130,S130,V130,Y130,AB130,AE130,AH130,AK130,AN130)</f>
        <v>22</v>
      </c>
      <c r="AP130" t="str" cm="1">
        <f t="array" aca="1" ref="AP130" ca="1">INDIRECT("A"&amp;AO130)</f>
        <v>Herren V</v>
      </c>
      <c r="AQ130" t="str" cm="1">
        <f t="array" aca="1" ref="AQ130" ca="1">INDIRECT("E"&amp;AO130)</f>
        <v>Herren V</v>
      </c>
    </row>
    <row r="131" spans="7:43" hidden="1" x14ac:dyDescent="0.25">
      <c r="G131">
        <f t="shared" si="35"/>
        <v>1923</v>
      </c>
      <c r="H131" t="b">
        <f t="shared" si="36"/>
        <v>0</v>
      </c>
      <c r="I131" t="b">
        <f t="shared" si="37"/>
        <v>1</v>
      </c>
      <c r="J131">
        <f t="shared" si="70"/>
        <v>0</v>
      </c>
      <c r="K131" t="b">
        <f t="shared" si="39"/>
        <v>0</v>
      </c>
      <c r="L131" t="b">
        <f t="shared" si="40"/>
        <v>1</v>
      </c>
      <c r="M131">
        <f t="shared" si="71"/>
        <v>0</v>
      </c>
      <c r="N131" t="b">
        <f t="shared" si="42"/>
        <v>0</v>
      </c>
      <c r="O131" t="b">
        <f t="shared" si="43"/>
        <v>1</v>
      </c>
      <c r="P131">
        <f t="shared" si="72"/>
        <v>0</v>
      </c>
      <c r="Q131" t="b">
        <f t="shared" si="45"/>
        <v>0</v>
      </c>
      <c r="R131" t="b">
        <f t="shared" si="46"/>
        <v>1</v>
      </c>
      <c r="S131">
        <f t="shared" si="73"/>
        <v>0</v>
      </c>
      <c r="T131" t="b">
        <f t="shared" si="48"/>
        <v>0</v>
      </c>
      <c r="U131" t="b">
        <f t="shared" si="49"/>
        <v>1</v>
      </c>
      <c r="V131">
        <f t="shared" si="74"/>
        <v>0</v>
      </c>
      <c r="W131" t="b">
        <f t="shared" si="51"/>
        <v>0</v>
      </c>
      <c r="X131" t="b">
        <f t="shared" si="52"/>
        <v>1</v>
      </c>
      <c r="Y131">
        <f t="shared" si="75"/>
        <v>0</v>
      </c>
      <c r="Z131" t="b">
        <f t="shared" si="54"/>
        <v>0</v>
      </c>
      <c r="AA131" t="b">
        <f t="shared" si="55"/>
        <v>1</v>
      </c>
      <c r="AB131">
        <f t="shared" si="76"/>
        <v>0</v>
      </c>
      <c r="AC131" t="b">
        <f t="shared" si="57"/>
        <v>0</v>
      </c>
      <c r="AD131" t="b">
        <f t="shared" si="58"/>
        <v>1</v>
      </c>
      <c r="AE131">
        <f t="shared" si="77"/>
        <v>0</v>
      </c>
      <c r="AF131" t="b">
        <f t="shared" si="60"/>
        <v>0</v>
      </c>
      <c r="AG131" t="b">
        <f t="shared" si="61"/>
        <v>1</v>
      </c>
      <c r="AH131">
        <f t="shared" si="78"/>
        <v>0</v>
      </c>
      <c r="AI131" t="b">
        <f t="shared" si="63"/>
        <v>0</v>
      </c>
      <c r="AJ131" t="b">
        <f t="shared" si="64"/>
        <v>1</v>
      </c>
      <c r="AK131">
        <f t="shared" si="79"/>
        <v>0</v>
      </c>
      <c r="AL131" t="b">
        <f t="shared" si="66"/>
        <v>1</v>
      </c>
      <c r="AM131" t="b">
        <f t="shared" si="67"/>
        <v>1</v>
      </c>
      <c r="AN131">
        <f t="shared" si="80"/>
        <v>22</v>
      </c>
      <c r="AO131">
        <f t="shared" si="81"/>
        <v>22</v>
      </c>
      <c r="AP131" t="str" cm="1">
        <f t="array" aca="1" ref="AP131" ca="1">INDIRECT("A"&amp;AO131)</f>
        <v>Herren V</v>
      </c>
      <c r="AQ131" t="str" cm="1">
        <f t="array" aca="1" ref="AQ131" ca="1">INDIRECT("E"&amp;AO131)</f>
        <v>Herren V</v>
      </c>
    </row>
    <row r="132" spans="7:43" hidden="1" x14ac:dyDescent="0.25">
      <c r="G132">
        <f t="shared" si="35"/>
        <v>1922</v>
      </c>
      <c r="H132" t="b">
        <f t="shared" si="36"/>
        <v>0</v>
      </c>
      <c r="I132" t="b">
        <f t="shared" si="37"/>
        <v>1</v>
      </c>
      <c r="J132">
        <f t="shared" si="70"/>
        <v>0</v>
      </c>
      <c r="K132" t="b">
        <f t="shared" si="39"/>
        <v>0</v>
      </c>
      <c r="L132" t="b">
        <f t="shared" si="40"/>
        <v>1</v>
      </c>
      <c r="M132">
        <f t="shared" si="71"/>
        <v>0</v>
      </c>
      <c r="N132" t="b">
        <f t="shared" si="42"/>
        <v>0</v>
      </c>
      <c r="O132" t="b">
        <f t="shared" si="43"/>
        <v>1</v>
      </c>
      <c r="P132">
        <f t="shared" si="72"/>
        <v>0</v>
      </c>
      <c r="Q132" t="b">
        <f t="shared" si="45"/>
        <v>0</v>
      </c>
      <c r="R132" t="b">
        <f t="shared" si="46"/>
        <v>1</v>
      </c>
      <c r="S132">
        <f t="shared" si="73"/>
        <v>0</v>
      </c>
      <c r="T132" t="b">
        <f t="shared" si="48"/>
        <v>0</v>
      </c>
      <c r="U132" t="b">
        <f t="shared" si="49"/>
        <v>1</v>
      </c>
      <c r="V132">
        <f t="shared" si="74"/>
        <v>0</v>
      </c>
      <c r="W132" t="b">
        <f t="shared" si="51"/>
        <v>0</v>
      </c>
      <c r="X132" t="b">
        <f t="shared" si="52"/>
        <v>1</v>
      </c>
      <c r="Y132">
        <f t="shared" si="75"/>
        <v>0</v>
      </c>
      <c r="Z132" t="b">
        <f t="shared" si="54"/>
        <v>0</v>
      </c>
      <c r="AA132" t="b">
        <f t="shared" si="55"/>
        <v>1</v>
      </c>
      <c r="AB132">
        <f t="shared" si="76"/>
        <v>0</v>
      </c>
      <c r="AC132" t="b">
        <f t="shared" si="57"/>
        <v>0</v>
      </c>
      <c r="AD132" t="b">
        <f t="shared" si="58"/>
        <v>1</v>
      </c>
      <c r="AE132">
        <f t="shared" si="77"/>
        <v>0</v>
      </c>
      <c r="AF132" t="b">
        <f t="shared" si="60"/>
        <v>0</v>
      </c>
      <c r="AG132" t="b">
        <f t="shared" si="61"/>
        <v>1</v>
      </c>
      <c r="AH132">
        <f t="shared" si="78"/>
        <v>0</v>
      </c>
      <c r="AI132" t="b">
        <f t="shared" si="63"/>
        <v>0</v>
      </c>
      <c r="AJ132" t="b">
        <f t="shared" si="64"/>
        <v>1</v>
      </c>
      <c r="AK132">
        <f t="shared" si="79"/>
        <v>0</v>
      </c>
      <c r="AL132" t="b">
        <f t="shared" si="66"/>
        <v>1</v>
      </c>
      <c r="AM132" t="b">
        <f t="shared" si="67"/>
        <v>1</v>
      </c>
      <c r="AN132">
        <f t="shared" si="80"/>
        <v>22</v>
      </c>
      <c r="AO132">
        <f t="shared" si="81"/>
        <v>22</v>
      </c>
      <c r="AP132" t="str" cm="1">
        <f t="array" aca="1" ref="AP132" ca="1">INDIRECT("A"&amp;AO132)</f>
        <v>Herren V</v>
      </c>
      <c r="AQ132" t="str" cm="1">
        <f t="array" aca="1" ref="AQ132" ca="1">INDIRECT("E"&amp;AO132)</f>
        <v>Herren V</v>
      </c>
    </row>
    <row r="133" spans="7:43" hidden="1" x14ac:dyDescent="0.25">
      <c r="G133">
        <f t="shared" si="35"/>
        <v>1921</v>
      </c>
      <c r="H133" t="b">
        <f t="shared" si="36"/>
        <v>0</v>
      </c>
      <c r="I133" t="b">
        <f t="shared" si="37"/>
        <v>1</v>
      </c>
      <c r="J133">
        <f t="shared" si="70"/>
        <v>0</v>
      </c>
      <c r="K133" t="b">
        <f t="shared" si="39"/>
        <v>0</v>
      </c>
      <c r="L133" t="b">
        <f t="shared" si="40"/>
        <v>1</v>
      </c>
      <c r="M133">
        <f t="shared" si="71"/>
        <v>0</v>
      </c>
      <c r="N133" t="b">
        <f t="shared" si="42"/>
        <v>0</v>
      </c>
      <c r="O133" t="b">
        <f t="shared" si="43"/>
        <v>1</v>
      </c>
      <c r="P133">
        <f t="shared" si="72"/>
        <v>0</v>
      </c>
      <c r="Q133" t="b">
        <f t="shared" si="45"/>
        <v>0</v>
      </c>
      <c r="R133" t="b">
        <f t="shared" si="46"/>
        <v>1</v>
      </c>
      <c r="S133">
        <f t="shared" si="73"/>
        <v>0</v>
      </c>
      <c r="T133" t="b">
        <f t="shared" si="48"/>
        <v>0</v>
      </c>
      <c r="U133" t="b">
        <f t="shared" si="49"/>
        <v>1</v>
      </c>
      <c r="V133">
        <f t="shared" si="74"/>
        <v>0</v>
      </c>
      <c r="W133" t="b">
        <f t="shared" si="51"/>
        <v>0</v>
      </c>
      <c r="X133" t="b">
        <f t="shared" si="52"/>
        <v>1</v>
      </c>
      <c r="Y133">
        <f t="shared" si="75"/>
        <v>0</v>
      </c>
      <c r="Z133" t="b">
        <f t="shared" si="54"/>
        <v>0</v>
      </c>
      <c r="AA133" t="b">
        <f t="shared" si="55"/>
        <v>1</v>
      </c>
      <c r="AB133">
        <f t="shared" si="76"/>
        <v>0</v>
      </c>
      <c r="AC133" t="b">
        <f t="shared" si="57"/>
        <v>0</v>
      </c>
      <c r="AD133" t="b">
        <f t="shared" si="58"/>
        <v>1</v>
      </c>
      <c r="AE133">
        <f t="shared" si="77"/>
        <v>0</v>
      </c>
      <c r="AF133" t="b">
        <f t="shared" si="60"/>
        <v>0</v>
      </c>
      <c r="AG133" t="b">
        <f t="shared" si="61"/>
        <v>1</v>
      </c>
      <c r="AH133">
        <f t="shared" si="78"/>
        <v>0</v>
      </c>
      <c r="AI133" t="b">
        <f t="shared" si="63"/>
        <v>0</v>
      </c>
      <c r="AJ133" t="b">
        <f t="shared" si="64"/>
        <v>1</v>
      </c>
      <c r="AK133">
        <f t="shared" si="79"/>
        <v>0</v>
      </c>
      <c r="AL133" t="b">
        <f t="shared" si="66"/>
        <v>1</v>
      </c>
      <c r="AM133" t="b">
        <f t="shared" si="67"/>
        <v>1</v>
      </c>
      <c r="AN133">
        <f t="shared" si="80"/>
        <v>22</v>
      </c>
      <c r="AO133">
        <f t="shared" si="81"/>
        <v>22</v>
      </c>
      <c r="AP133" t="str" cm="1">
        <f t="array" aca="1" ref="AP133" ca="1">INDIRECT("A"&amp;AO133)</f>
        <v>Herren V</v>
      </c>
      <c r="AQ133" t="str" cm="1">
        <f t="array" aca="1" ref="AQ133" ca="1">INDIRECT("E"&amp;AO133)</f>
        <v>Herren V</v>
      </c>
    </row>
    <row r="134" spans="7:43" hidden="1" x14ac:dyDescent="0.25">
      <c r="G134">
        <f t="shared" si="35"/>
        <v>1920</v>
      </c>
      <c r="H134" t="b">
        <f t="shared" si="36"/>
        <v>0</v>
      </c>
      <c r="I134" t="b">
        <f t="shared" si="37"/>
        <v>1</v>
      </c>
      <c r="J134">
        <f t="shared" si="70"/>
        <v>0</v>
      </c>
      <c r="K134" t="b">
        <f t="shared" si="39"/>
        <v>0</v>
      </c>
      <c r="L134" t="b">
        <f t="shared" si="40"/>
        <v>1</v>
      </c>
      <c r="M134">
        <f t="shared" si="71"/>
        <v>0</v>
      </c>
      <c r="N134" t="b">
        <f t="shared" si="42"/>
        <v>0</v>
      </c>
      <c r="O134" t="b">
        <f t="shared" si="43"/>
        <v>1</v>
      </c>
      <c r="P134">
        <f t="shared" si="72"/>
        <v>0</v>
      </c>
      <c r="Q134" t="b">
        <f t="shared" si="45"/>
        <v>0</v>
      </c>
      <c r="R134" t="b">
        <f t="shared" si="46"/>
        <v>1</v>
      </c>
      <c r="S134">
        <f t="shared" si="73"/>
        <v>0</v>
      </c>
      <c r="T134" t="b">
        <f t="shared" si="48"/>
        <v>0</v>
      </c>
      <c r="U134" t="b">
        <f t="shared" si="49"/>
        <v>1</v>
      </c>
      <c r="V134">
        <f t="shared" si="74"/>
        <v>0</v>
      </c>
      <c r="W134" t="b">
        <f t="shared" si="51"/>
        <v>0</v>
      </c>
      <c r="X134" t="b">
        <f t="shared" si="52"/>
        <v>1</v>
      </c>
      <c r="Y134">
        <f t="shared" si="75"/>
        <v>0</v>
      </c>
      <c r="Z134" t="b">
        <f t="shared" si="54"/>
        <v>0</v>
      </c>
      <c r="AA134" t="b">
        <f t="shared" si="55"/>
        <v>1</v>
      </c>
      <c r="AB134">
        <f t="shared" si="76"/>
        <v>0</v>
      </c>
      <c r="AC134" t="b">
        <f t="shared" si="57"/>
        <v>0</v>
      </c>
      <c r="AD134" t="b">
        <f t="shared" si="58"/>
        <v>1</v>
      </c>
      <c r="AE134">
        <f t="shared" si="77"/>
        <v>0</v>
      </c>
      <c r="AF134" t="b">
        <f t="shared" si="60"/>
        <v>0</v>
      </c>
      <c r="AG134" t="b">
        <f t="shared" si="61"/>
        <v>1</v>
      </c>
      <c r="AH134">
        <f t="shared" si="78"/>
        <v>0</v>
      </c>
      <c r="AI134" t="b">
        <f t="shared" si="63"/>
        <v>0</v>
      </c>
      <c r="AJ134" t="b">
        <f t="shared" si="64"/>
        <v>1</v>
      </c>
      <c r="AK134">
        <f t="shared" si="79"/>
        <v>0</v>
      </c>
      <c r="AL134" t="b">
        <f t="shared" si="66"/>
        <v>1</v>
      </c>
      <c r="AM134" t="b">
        <f t="shared" si="67"/>
        <v>1</v>
      </c>
      <c r="AN134">
        <f t="shared" si="80"/>
        <v>22</v>
      </c>
      <c r="AO134">
        <f t="shared" si="81"/>
        <v>22</v>
      </c>
      <c r="AP134" t="str" cm="1">
        <f t="array" aca="1" ref="AP134" ca="1">INDIRECT("A"&amp;AO134)</f>
        <v>Herren V</v>
      </c>
      <c r="AQ134" t="str" cm="1">
        <f t="array" aca="1" ref="AQ134" ca="1">INDIRECT("E"&amp;AO134)</f>
        <v>Herren V</v>
      </c>
    </row>
    <row r="135" spans="7:43" hidden="1" x14ac:dyDescent="0.25">
      <c r="G135">
        <f t="shared" si="35"/>
        <v>1919</v>
      </c>
      <c r="H135" t="b">
        <f t="shared" si="36"/>
        <v>0</v>
      </c>
      <c r="I135" t="b">
        <f t="shared" si="37"/>
        <v>1</v>
      </c>
      <c r="J135">
        <f t="shared" si="70"/>
        <v>0</v>
      </c>
      <c r="K135" t="b">
        <f t="shared" si="39"/>
        <v>0</v>
      </c>
      <c r="L135" t="b">
        <f t="shared" si="40"/>
        <v>1</v>
      </c>
      <c r="M135">
        <f t="shared" si="71"/>
        <v>0</v>
      </c>
      <c r="N135" t="b">
        <f t="shared" si="42"/>
        <v>0</v>
      </c>
      <c r="O135" t="b">
        <f t="shared" si="43"/>
        <v>1</v>
      </c>
      <c r="P135">
        <f t="shared" si="72"/>
        <v>0</v>
      </c>
      <c r="Q135" t="b">
        <f t="shared" si="45"/>
        <v>0</v>
      </c>
      <c r="R135" t="b">
        <f t="shared" si="46"/>
        <v>1</v>
      </c>
      <c r="S135">
        <f t="shared" si="73"/>
        <v>0</v>
      </c>
      <c r="T135" t="b">
        <f t="shared" si="48"/>
        <v>0</v>
      </c>
      <c r="U135" t="b">
        <f t="shared" si="49"/>
        <v>1</v>
      </c>
      <c r="V135">
        <f t="shared" si="74"/>
        <v>0</v>
      </c>
      <c r="W135" t="b">
        <f t="shared" si="51"/>
        <v>0</v>
      </c>
      <c r="X135" t="b">
        <f t="shared" si="52"/>
        <v>1</v>
      </c>
      <c r="Y135">
        <f t="shared" si="75"/>
        <v>0</v>
      </c>
      <c r="Z135" t="b">
        <f t="shared" si="54"/>
        <v>0</v>
      </c>
      <c r="AA135" t="b">
        <f t="shared" si="55"/>
        <v>1</v>
      </c>
      <c r="AB135">
        <f t="shared" si="76"/>
        <v>0</v>
      </c>
      <c r="AC135" t="b">
        <f t="shared" si="57"/>
        <v>0</v>
      </c>
      <c r="AD135" t="b">
        <f t="shared" si="58"/>
        <v>1</v>
      </c>
      <c r="AE135">
        <f t="shared" si="77"/>
        <v>0</v>
      </c>
      <c r="AF135" t="b">
        <f t="shared" si="60"/>
        <v>0</v>
      </c>
      <c r="AG135" t="b">
        <f t="shared" si="61"/>
        <v>1</v>
      </c>
      <c r="AH135">
        <f t="shared" si="78"/>
        <v>0</v>
      </c>
      <c r="AI135" t="b">
        <f t="shared" si="63"/>
        <v>0</v>
      </c>
      <c r="AJ135" t="b">
        <f t="shared" si="64"/>
        <v>1</v>
      </c>
      <c r="AK135">
        <f t="shared" si="79"/>
        <v>0</v>
      </c>
      <c r="AL135" t="b">
        <f t="shared" si="66"/>
        <v>1</v>
      </c>
      <c r="AM135" t="b">
        <f t="shared" si="67"/>
        <v>1</v>
      </c>
      <c r="AN135">
        <f t="shared" si="80"/>
        <v>22</v>
      </c>
      <c r="AO135">
        <f t="shared" si="81"/>
        <v>22</v>
      </c>
      <c r="AP135" t="str" cm="1">
        <f t="array" aca="1" ref="AP135" ca="1">INDIRECT("A"&amp;AO135)</f>
        <v>Herren V</v>
      </c>
      <c r="AQ135" t="str" cm="1">
        <f t="array" aca="1" ref="AQ135" ca="1">INDIRECT("E"&amp;AO135)</f>
        <v>Herren V</v>
      </c>
    </row>
    <row r="136" spans="7:43" hidden="1" x14ac:dyDescent="0.25">
      <c r="G136">
        <f t="shared" si="35"/>
        <v>1918</v>
      </c>
      <c r="H136" t="b">
        <f t="shared" si="36"/>
        <v>0</v>
      </c>
      <c r="I136" t="b">
        <f t="shared" si="37"/>
        <v>1</v>
      </c>
      <c r="J136">
        <f t="shared" si="70"/>
        <v>0</v>
      </c>
      <c r="K136" t="b">
        <f t="shared" si="39"/>
        <v>0</v>
      </c>
      <c r="L136" t="b">
        <f t="shared" si="40"/>
        <v>1</v>
      </c>
      <c r="M136">
        <f t="shared" si="71"/>
        <v>0</v>
      </c>
      <c r="N136" t="b">
        <f t="shared" si="42"/>
        <v>0</v>
      </c>
      <c r="O136" t="b">
        <f t="shared" si="43"/>
        <v>1</v>
      </c>
      <c r="P136">
        <f t="shared" si="72"/>
        <v>0</v>
      </c>
      <c r="Q136" t="b">
        <f t="shared" si="45"/>
        <v>0</v>
      </c>
      <c r="R136" t="b">
        <f t="shared" si="46"/>
        <v>1</v>
      </c>
      <c r="S136">
        <f t="shared" si="73"/>
        <v>0</v>
      </c>
      <c r="T136" t="b">
        <f t="shared" si="48"/>
        <v>0</v>
      </c>
      <c r="U136" t="b">
        <f t="shared" si="49"/>
        <v>1</v>
      </c>
      <c r="V136">
        <f t="shared" si="74"/>
        <v>0</v>
      </c>
      <c r="W136" t="b">
        <f t="shared" si="51"/>
        <v>0</v>
      </c>
      <c r="X136" t="b">
        <f t="shared" si="52"/>
        <v>1</v>
      </c>
      <c r="Y136">
        <f t="shared" si="75"/>
        <v>0</v>
      </c>
      <c r="Z136" t="b">
        <f t="shared" si="54"/>
        <v>0</v>
      </c>
      <c r="AA136" t="b">
        <f t="shared" si="55"/>
        <v>1</v>
      </c>
      <c r="AB136">
        <f t="shared" si="76"/>
        <v>0</v>
      </c>
      <c r="AC136" t="b">
        <f t="shared" si="57"/>
        <v>0</v>
      </c>
      <c r="AD136" t="b">
        <f t="shared" si="58"/>
        <v>1</v>
      </c>
      <c r="AE136">
        <f t="shared" si="77"/>
        <v>0</v>
      </c>
      <c r="AF136" t="b">
        <f t="shared" si="60"/>
        <v>0</v>
      </c>
      <c r="AG136" t="b">
        <f t="shared" si="61"/>
        <v>1</v>
      </c>
      <c r="AH136">
        <f t="shared" si="78"/>
        <v>0</v>
      </c>
      <c r="AI136" t="b">
        <f t="shared" si="63"/>
        <v>0</v>
      </c>
      <c r="AJ136" t="b">
        <f t="shared" si="64"/>
        <v>1</v>
      </c>
      <c r="AK136">
        <f t="shared" si="79"/>
        <v>0</v>
      </c>
      <c r="AL136" t="b">
        <f t="shared" si="66"/>
        <v>1</v>
      </c>
      <c r="AM136" t="b">
        <f t="shared" si="67"/>
        <v>1</v>
      </c>
      <c r="AN136">
        <f t="shared" si="80"/>
        <v>22</v>
      </c>
      <c r="AO136">
        <f t="shared" si="81"/>
        <v>22</v>
      </c>
      <c r="AP136" t="str" cm="1">
        <f t="array" aca="1" ref="AP136" ca="1">INDIRECT("A"&amp;AO136)</f>
        <v>Herren V</v>
      </c>
      <c r="AQ136" t="str" cm="1">
        <f t="array" aca="1" ref="AQ136" ca="1">INDIRECT("E"&amp;AO136)</f>
        <v>Herren V</v>
      </c>
    </row>
    <row r="137" spans="7:43" hidden="1" x14ac:dyDescent="0.25">
      <c r="G137">
        <f t="shared" si="35"/>
        <v>1917</v>
      </c>
      <c r="H137" t="b">
        <f t="shared" si="36"/>
        <v>0</v>
      </c>
      <c r="I137" t="b">
        <f t="shared" si="37"/>
        <v>1</v>
      </c>
      <c r="J137">
        <f t="shared" si="70"/>
        <v>0</v>
      </c>
      <c r="K137" t="b">
        <f t="shared" si="39"/>
        <v>0</v>
      </c>
      <c r="L137" t="b">
        <f t="shared" si="40"/>
        <v>1</v>
      </c>
      <c r="M137">
        <f t="shared" si="71"/>
        <v>0</v>
      </c>
      <c r="N137" t="b">
        <f t="shared" si="42"/>
        <v>0</v>
      </c>
      <c r="O137" t="b">
        <f t="shared" si="43"/>
        <v>1</v>
      </c>
      <c r="P137">
        <f t="shared" si="72"/>
        <v>0</v>
      </c>
      <c r="Q137" t="b">
        <f t="shared" si="45"/>
        <v>0</v>
      </c>
      <c r="R137" t="b">
        <f t="shared" si="46"/>
        <v>1</v>
      </c>
      <c r="S137">
        <f t="shared" si="73"/>
        <v>0</v>
      </c>
      <c r="T137" t="b">
        <f t="shared" si="48"/>
        <v>0</v>
      </c>
      <c r="U137" t="b">
        <f t="shared" si="49"/>
        <v>1</v>
      </c>
      <c r="V137">
        <f t="shared" si="74"/>
        <v>0</v>
      </c>
      <c r="W137" t="b">
        <f t="shared" si="51"/>
        <v>0</v>
      </c>
      <c r="X137" t="b">
        <f t="shared" si="52"/>
        <v>1</v>
      </c>
      <c r="Y137">
        <f t="shared" si="75"/>
        <v>0</v>
      </c>
      <c r="Z137" t="b">
        <f t="shared" si="54"/>
        <v>0</v>
      </c>
      <c r="AA137" t="b">
        <f t="shared" si="55"/>
        <v>1</v>
      </c>
      <c r="AB137">
        <f t="shared" si="76"/>
        <v>0</v>
      </c>
      <c r="AC137" t="b">
        <f t="shared" si="57"/>
        <v>0</v>
      </c>
      <c r="AD137" t="b">
        <f t="shared" si="58"/>
        <v>1</v>
      </c>
      <c r="AE137">
        <f t="shared" si="77"/>
        <v>0</v>
      </c>
      <c r="AF137" t="b">
        <f t="shared" si="60"/>
        <v>0</v>
      </c>
      <c r="AG137" t="b">
        <f t="shared" si="61"/>
        <v>1</v>
      </c>
      <c r="AH137">
        <f t="shared" si="78"/>
        <v>0</v>
      </c>
      <c r="AI137" t="b">
        <f t="shared" si="63"/>
        <v>0</v>
      </c>
      <c r="AJ137" t="b">
        <f t="shared" si="64"/>
        <v>1</v>
      </c>
      <c r="AK137">
        <f t="shared" si="79"/>
        <v>0</v>
      </c>
      <c r="AL137" t="b">
        <f t="shared" si="66"/>
        <v>1</v>
      </c>
      <c r="AM137" t="b">
        <f t="shared" si="67"/>
        <v>1</v>
      </c>
      <c r="AN137">
        <f t="shared" si="80"/>
        <v>22</v>
      </c>
      <c r="AO137">
        <f t="shared" si="81"/>
        <v>22</v>
      </c>
      <c r="AP137" t="str" cm="1">
        <f t="array" aca="1" ref="AP137" ca="1">INDIRECT("A"&amp;AO137)</f>
        <v>Herren V</v>
      </c>
      <c r="AQ137" t="str" cm="1">
        <f t="array" aca="1" ref="AQ137" ca="1">INDIRECT("E"&amp;AO137)</f>
        <v>Herren V</v>
      </c>
    </row>
    <row r="138" spans="7:43" hidden="1" x14ac:dyDescent="0.25">
      <c r="G138">
        <f t="shared" si="35"/>
        <v>1916</v>
      </c>
      <c r="H138" t="b">
        <f t="shared" si="36"/>
        <v>0</v>
      </c>
      <c r="I138" t="b">
        <f t="shared" si="37"/>
        <v>1</v>
      </c>
      <c r="J138">
        <f t="shared" si="70"/>
        <v>0</v>
      </c>
      <c r="K138" t="b">
        <f t="shared" si="39"/>
        <v>0</v>
      </c>
      <c r="L138" t="b">
        <f t="shared" si="40"/>
        <v>1</v>
      </c>
      <c r="M138">
        <f t="shared" si="71"/>
        <v>0</v>
      </c>
      <c r="N138" t="b">
        <f t="shared" si="42"/>
        <v>0</v>
      </c>
      <c r="O138" t="b">
        <f t="shared" si="43"/>
        <v>1</v>
      </c>
      <c r="P138">
        <f t="shared" si="72"/>
        <v>0</v>
      </c>
      <c r="Q138" t="b">
        <f t="shared" si="45"/>
        <v>0</v>
      </c>
      <c r="R138" t="b">
        <f t="shared" si="46"/>
        <v>1</v>
      </c>
      <c r="S138">
        <f t="shared" si="73"/>
        <v>0</v>
      </c>
      <c r="T138" t="b">
        <f t="shared" si="48"/>
        <v>0</v>
      </c>
      <c r="U138" t="b">
        <f t="shared" si="49"/>
        <v>1</v>
      </c>
      <c r="V138">
        <f t="shared" si="74"/>
        <v>0</v>
      </c>
      <c r="W138" t="b">
        <f t="shared" si="51"/>
        <v>0</v>
      </c>
      <c r="X138" t="b">
        <f t="shared" si="52"/>
        <v>1</v>
      </c>
      <c r="Y138">
        <f t="shared" si="75"/>
        <v>0</v>
      </c>
      <c r="Z138" t="b">
        <f t="shared" si="54"/>
        <v>0</v>
      </c>
      <c r="AA138" t="b">
        <f t="shared" si="55"/>
        <v>1</v>
      </c>
      <c r="AB138">
        <f t="shared" si="76"/>
        <v>0</v>
      </c>
      <c r="AC138" t="b">
        <f t="shared" si="57"/>
        <v>0</v>
      </c>
      <c r="AD138" t="b">
        <f t="shared" si="58"/>
        <v>1</v>
      </c>
      <c r="AE138">
        <f t="shared" si="77"/>
        <v>0</v>
      </c>
      <c r="AF138" t="b">
        <f t="shared" si="60"/>
        <v>0</v>
      </c>
      <c r="AG138" t="b">
        <f t="shared" si="61"/>
        <v>1</v>
      </c>
      <c r="AH138">
        <f t="shared" si="78"/>
        <v>0</v>
      </c>
      <c r="AI138" t="b">
        <f t="shared" si="63"/>
        <v>0</v>
      </c>
      <c r="AJ138" t="b">
        <f t="shared" si="64"/>
        <v>1</v>
      </c>
      <c r="AK138">
        <f t="shared" si="79"/>
        <v>0</v>
      </c>
      <c r="AL138" t="b">
        <f t="shared" si="66"/>
        <v>1</v>
      </c>
      <c r="AM138" t="b">
        <f t="shared" si="67"/>
        <v>1</v>
      </c>
      <c r="AN138">
        <f t="shared" si="80"/>
        <v>22</v>
      </c>
      <c r="AO138">
        <f t="shared" si="81"/>
        <v>22</v>
      </c>
      <c r="AP138" t="str" cm="1">
        <f t="array" aca="1" ref="AP138" ca="1">INDIRECT("A"&amp;AO138)</f>
        <v>Herren V</v>
      </c>
      <c r="AQ138" t="str" cm="1">
        <f t="array" aca="1" ref="AQ138" ca="1">INDIRECT("E"&amp;AO138)</f>
        <v>Herren V</v>
      </c>
    </row>
    <row r="139" spans="7:43" hidden="1" x14ac:dyDescent="0.25">
      <c r="G139">
        <f t="shared" si="35"/>
        <v>1915</v>
      </c>
      <c r="H139" t="b">
        <f t="shared" si="36"/>
        <v>0</v>
      </c>
      <c r="I139" t="b">
        <f t="shared" si="37"/>
        <v>1</v>
      </c>
      <c r="J139">
        <f t="shared" si="70"/>
        <v>0</v>
      </c>
      <c r="K139" t="b">
        <f t="shared" si="39"/>
        <v>0</v>
      </c>
      <c r="L139" t="b">
        <f t="shared" si="40"/>
        <v>1</v>
      </c>
      <c r="M139">
        <f t="shared" si="71"/>
        <v>0</v>
      </c>
      <c r="N139" t="b">
        <f t="shared" si="42"/>
        <v>0</v>
      </c>
      <c r="O139" t="b">
        <f t="shared" si="43"/>
        <v>1</v>
      </c>
      <c r="P139">
        <f t="shared" si="72"/>
        <v>0</v>
      </c>
      <c r="Q139" t="b">
        <f t="shared" si="45"/>
        <v>0</v>
      </c>
      <c r="R139" t="b">
        <f t="shared" si="46"/>
        <v>1</v>
      </c>
      <c r="S139">
        <f t="shared" si="73"/>
        <v>0</v>
      </c>
      <c r="T139" t="b">
        <f t="shared" si="48"/>
        <v>0</v>
      </c>
      <c r="U139" t="b">
        <f t="shared" si="49"/>
        <v>1</v>
      </c>
      <c r="V139">
        <f t="shared" si="74"/>
        <v>0</v>
      </c>
      <c r="W139" t="b">
        <f t="shared" si="51"/>
        <v>0</v>
      </c>
      <c r="X139" t="b">
        <f t="shared" si="52"/>
        <v>1</v>
      </c>
      <c r="Y139">
        <f t="shared" si="75"/>
        <v>0</v>
      </c>
      <c r="Z139" t="b">
        <f t="shared" si="54"/>
        <v>0</v>
      </c>
      <c r="AA139" t="b">
        <f t="shared" si="55"/>
        <v>1</v>
      </c>
      <c r="AB139">
        <f t="shared" si="76"/>
        <v>0</v>
      </c>
      <c r="AC139" t="b">
        <f t="shared" si="57"/>
        <v>0</v>
      </c>
      <c r="AD139" t="b">
        <f t="shared" si="58"/>
        <v>1</v>
      </c>
      <c r="AE139">
        <f t="shared" si="77"/>
        <v>0</v>
      </c>
      <c r="AF139" t="b">
        <f t="shared" si="60"/>
        <v>0</v>
      </c>
      <c r="AG139" t="b">
        <f t="shared" si="61"/>
        <v>1</v>
      </c>
      <c r="AH139">
        <f t="shared" si="78"/>
        <v>0</v>
      </c>
      <c r="AI139" t="b">
        <f t="shared" si="63"/>
        <v>0</v>
      </c>
      <c r="AJ139" t="b">
        <f t="shared" si="64"/>
        <v>1</v>
      </c>
      <c r="AK139">
        <f t="shared" si="79"/>
        <v>0</v>
      </c>
      <c r="AL139" t="b">
        <f t="shared" si="66"/>
        <v>1</v>
      </c>
      <c r="AM139" t="b">
        <f t="shared" si="67"/>
        <v>1</v>
      </c>
      <c r="AN139">
        <f t="shared" si="80"/>
        <v>22</v>
      </c>
      <c r="AO139">
        <f t="shared" si="81"/>
        <v>22</v>
      </c>
      <c r="AP139" t="str" cm="1">
        <f t="array" aca="1" ref="AP139" ca="1">INDIRECT("A"&amp;AO139)</f>
        <v>Herren V</v>
      </c>
      <c r="AQ139" t="str" cm="1">
        <f t="array" aca="1" ref="AQ139" ca="1">INDIRECT("E"&amp;AO139)</f>
        <v>Herren V</v>
      </c>
    </row>
    <row r="140" spans="7:43" hidden="1" x14ac:dyDescent="0.25"/>
    <row r="141" spans="7:43" hidden="1" x14ac:dyDescent="0.25"/>
    <row r="142" spans="7:43" hidden="1" x14ac:dyDescent="0.25">
      <c r="G142" s="9" t="s">
        <v>43</v>
      </c>
    </row>
    <row r="143" spans="7:43" hidden="1" x14ac:dyDescent="0.25">
      <c r="G143">
        <f>$D$2-(ROW()-143)</f>
        <v>2025</v>
      </c>
      <c r="H143" t="b">
        <f>$G143&gt;=$C$3</f>
        <v>1</v>
      </c>
      <c r="I143" t="b">
        <f>$G143&lt;=$D$3</f>
        <v>1</v>
      </c>
      <c r="J143">
        <f>IF(AND(H143,I143),3,0)</f>
        <v>3</v>
      </c>
      <c r="K143" t="b">
        <f>$G143&gt;=$C$5</f>
        <v>1</v>
      </c>
      <c r="L143" t="b">
        <f>$G143&lt;=$D$5</f>
        <v>0</v>
      </c>
      <c r="M143">
        <f>IF(AND(K143,L143),5,0)</f>
        <v>0</v>
      </c>
      <c r="N143" t="b">
        <f>$G143&gt;=$C$7</f>
        <v>1</v>
      </c>
      <c r="O143" t="b">
        <f>$G143&lt;=$D$7</f>
        <v>0</v>
      </c>
      <c r="P143">
        <f>IF(AND(N143,O143),7,0)</f>
        <v>0</v>
      </c>
      <c r="Q143" t="b">
        <f>$G143&gt;=$C$9</f>
        <v>1</v>
      </c>
      <c r="R143" t="b">
        <f>$G143&lt;=$D$9</f>
        <v>0</v>
      </c>
      <c r="S143">
        <f>IF(AND(Q143,R143),9,0)</f>
        <v>0</v>
      </c>
      <c r="T143" t="b">
        <f>$G143&gt;=$C$11</f>
        <v>1</v>
      </c>
      <c r="U143" t="b">
        <f>$G143&lt;=$D$11</f>
        <v>0</v>
      </c>
      <c r="V143">
        <f>IF(AND(T143,U143),11,0)</f>
        <v>0</v>
      </c>
      <c r="W143" t="b">
        <f>$G143&gt;=$C$13</f>
        <v>1</v>
      </c>
      <c r="X143" t="b">
        <f>$G143&lt;=$D$13</f>
        <v>0</v>
      </c>
      <c r="Y143">
        <f>IF(AND(W143,X143),13,0)</f>
        <v>0</v>
      </c>
      <c r="Z143" t="b">
        <f>$G143&gt;=$C$15</f>
        <v>1</v>
      </c>
      <c r="AA143" t="b">
        <f>$G143&lt;=$D$15</f>
        <v>0</v>
      </c>
      <c r="AB143">
        <f>IF(AND(Z143,AA143),15,0)</f>
        <v>0</v>
      </c>
      <c r="AC143" t="b">
        <f>$G143&gt;=$C$17</f>
        <v>1</v>
      </c>
      <c r="AD143" t="b">
        <f>$G143&lt;=$D$17</f>
        <v>0</v>
      </c>
      <c r="AE143">
        <f>IF(AND(AC143,AD143),17,0)</f>
        <v>0</v>
      </c>
      <c r="AF143" t="b">
        <f>$G143&gt;=$C$19</f>
        <v>1</v>
      </c>
      <c r="AG143" t="b">
        <f>$G143&lt;=$D$19</f>
        <v>0</v>
      </c>
      <c r="AH143">
        <f>IF(AND(AF143,AG143),19,0)</f>
        <v>0</v>
      </c>
      <c r="AI143" t="b">
        <f>$G143&gt;=$C$21</f>
        <v>1</v>
      </c>
      <c r="AJ143" t="b">
        <f>$G143&lt;=$D$21</f>
        <v>0</v>
      </c>
      <c r="AK143">
        <f>IF(AND(AI143,AJ143),21,0)</f>
        <v>0</v>
      </c>
      <c r="AL143" t="b">
        <f>$G143&gt;=$C$23</f>
        <v>1</v>
      </c>
      <c r="AM143" t="b">
        <f>$G143&lt;=$D$23</f>
        <v>0</v>
      </c>
      <c r="AN143">
        <f>IF(AND(AL143,AM143),23,0)</f>
        <v>0</v>
      </c>
      <c r="AO143">
        <f>MAX(J143,M143,P143,S143,V143,Y143,AB143,AE143,AH143,AK143,AN143)</f>
        <v>3</v>
      </c>
      <c r="AP143" t="str" cm="1">
        <f t="array" aca="1" ref="AP143" ca="1">INDIRECT("A"&amp;AO143)</f>
        <v>Schüler III w</v>
      </c>
      <c r="AQ143" t="str" cm="1">
        <f t="array" aca="1" ref="AQ143" ca="1">INDIRECT("E"&amp;AO143)</f>
        <v>Schüler III w</v>
      </c>
    </row>
    <row r="144" spans="7:43" hidden="1" x14ac:dyDescent="0.25">
      <c r="G144">
        <f t="shared" ref="G144:G207" si="82">$D$2-(ROW()-143)</f>
        <v>2024</v>
      </c>
      <c r="H144" t="b">
        <f t="shared" ref="H144:H207" si="83">$G144&gt;=$C$3</f>
        <v>1</v>
      </c>
      <c r="I144" t="b">
        <f t="shared" ref="I144:I207" si="84">$G144&lt;=$D$3</f>
        <v>1</v>
      </c>
      <c r="J144">
        <f t="shared" ref="J144:J207" si="85">IF(AND(H144,I144),3,0)</f>
        <v>3</v>
      </c>
      <c r="K144" t="b">
        <f t="shared" ref="K144:K207" si="86">$G144&gt;=$C$5</f>
        <v>1</v>
      </c>
      <c r="L144" t="b">
        <f t="shared" ref="L144:L207" si="87">$G144&lt;=$D$5</f>
        <v>0</v>
      </c>
      <c r="M144">
        <f t="shared" ref="M144:M207" si="88">IF(AND(K144,L144),5,0)</f>
        <v>0</v>
      </c>
      <c r="N144" t="b">
        <f t="shared" ref="N144:N207" si="89">$G144&gt;=$C$7</f>
        <v>1</v>
      </c>
      <c r="O144" t="b">
        <f t="shared" ref="O144:O207" si="90">$G144&lt;=$D$7</f>
        <v>0</v>
      </c>
      <c r="P144">
        <f t="shared" ref="P144:P207" si="91">IF(AND(N144,O144),7,0)</f>
        <v>0</v>
      </c>
      <c r="Q144" t="b">
        <f t="shared" ref="Q144:Q207" si="92">$G144&gt;=$C$9</f>
        <v>1</v>
      </c>
      <c r="R144" t="b">
        <f t="shared" ref="R144:R207" si="93">$G144&lt;=$D$9</f>
        <v>0</v>
      </c>
      <c r="S144">
        <f t="shared" ref="S144:S207" si="94">IF(AND(Q144,R144),9,0)</f>
        <v>0</v>
      </c>
      <c r="T144" t="b">
        <f t="shared" ref="T144:T207" si="95">$G144&gt;=$C$11</f>
        <v>1</v>
      </c>
      <c r="U144" t="b">
        <f t="shared" ref="U144:U207" si="96">$G144&lt;=$D$11</f>
        <v>0</v>
      </c>
      <c r="V144">
        <f t="shared" ref="V144:V207" si="97">IF(AND(T144,U144),11,0)</f>
        <v>0</v>
      </c>
      <c r="W144" t="b">
        <f t="shared" ref="W144:W207" si="98">$G144&gt;=$C$13</f>
        <v>1</v>
      </c>
      <c r="X144" t="b">
        <f t="shared" ref="X144:X207" si="99">$G144&lt;=$D$13</f>
        <v>0</v>
      </c>
      <c r="Y144">
        <f t="shared" ref="Y144:Y207" si="100">IF(AND(W144,X144),13,0)</f>
        <v>0</v>
      </c>
      <c r="Z144" t="b">
        <f t="shared" ref="Z144:Z207" si="101">$G144&gt;=$C$15</f>
        <v>1</v>
      </c>
      <c r="AA144" t="b">
        <f t="shared" ref="AA144:AA207" si="102">$G144&lt;=$D$15</f>
        <v>0</v>
      </c>
      <c r="AB144">
        <f t="shared" ref="AB144:AB207" si="103">IF(AND(Z144,AA144),15,0)</f>
        <v>0</v>
      </c>
      <c r="AC144" t="b">
        <f t="shared" ref="AC144:AC207" si="104">$G144&gt;=$C$17</f>
        <v>1</v>
      </c>
      <c r="AD144" t="b">
        <f t="shared" ref="AD144:AD207" si="105">$G144&lt;=$D$17</f>
        <v>0</v>
      </c>
      <c r="AE144">
        <f t="shared" ref="AE144:AE207" si="106">IF(AND(AC144,AD144),17,0)</f>
        <v>0</v>
      </c>
      <c r="AF144" t="b">
        <f t="shared" ref="AF144:AF207" si="107">$G144&gt;=$C$19</f>
        <v>1</v>
      </c>
      <c r="AG144" t="b">
        <f t="shared" ref="AG144:AG207" si="108">$G144&lt;=$D$19</f>
        <v>0</v>
      </c>
      <c r="AH144">
        <f t="shared" ref="AH144:AH207" si="109">IF(AND(AF144,AG144),19,0)</f>
        <v>0</v>
      </c>
      <c r="AI144" t="b">
        <f t="shared" ref="AI144:AI207" si="110">$G144&gt;=$C$21</f>
        <v>1</v>
      </c>
      <c r="AJ144" t="b">
        <f t="shared" ref="AJ144:AJ207" si="111">$G144&lt;=$D$21</f>
        <v>0</v>
      </c>
      <c r="AK144">
        <f t="shared" ref="AK144:AK207" si="112">IF(AND(AI144,AJ144),21,0)</f>
        <v>0</v>
      </c>
      <c r="AL144" t="b">
        <f t="shared" ref="AL144:AL207" si="113">$G144&gt;=$C$23</f>
        <v>1</v>
      </c>
      <c r="AM144" t="b">
        <f t="shared" ref="AM144:AM207" si="114">$G144&lt;=$D$23</f>
        <v>0</v>
      </c>
      <c r="AN144">
        <f t="shared" ref="AN144:AN207" si="115">IF(AND(AL144,AM144),23,0)</f>
        <v>0</v>
      </c>
      <c r="AO144">
        <f t="shared" ref="AO144:AO207" si="116">MAX(J144,M144,P144,S144,V144,Y144,AB144,AE144,AH144,AK144,AN144)</f>
        <v>3</v>
      </c>
      <c r="AP144" t="str" cm="1">
        <f t="array" aca="1" ref="AP144" ca="1">INDIRECT("A"&amp;AO144)</f>
        <v>Schüler III w</v>
      </c>
      <c r="AQ144" t="str" cm="1">
        <f t="array" aca="1" ref="AQ144" ca="1">INDIRECT("E"&amp;AO144)</f>
        <v>Schüler III w</v>
      </c>
    </row>
    <row r="145" spans="7:43" hidden="1" x14ac:dyDescent="0.25">
      <c r="G145">
        <f t="shared" si="82"/>
        <v>2023</v>
      </c>
      <c r="H145" t="b">
        <f t="shared" si="83"/>
        <v>1</v>
      </c>
      <c r="I145" t="b">
        <f t="shared" si="84"/>
        <v>1</v>
      </c>
      <c r="J145">
        <f t="shared" si="85"/>
        <v>3</v>
      </c>
      <c r="K145" t="b">
        <f t="shared" si="86"/>
        <v>1</v>
      </c>
      <c r="L145" t="b">
        <f t="shared" si="87"/>
        <v>0</v>
      </c>
      <c r="M145">
        <f t="shared" si="88"/>
        <v>0</v>
      </c>
      <c r="N145" t="b">
        <f t="shared" si="89"/>
        <v>1</v>
      </c>
      <c r="O145" t="b">
        <f t="shared" si="90"/>
        <v>0</v>
      </c>
      <c r="P145">
        <f t="shared" si="91"/>
        <v>0</v>
      </c>
      <c r="Q145" t="b">
        <f t="shared" si="92"/>
        <v>1</v>
      </c>
      <c r="R145" t="b">
        <f t="shared" si="93"/>
        <v>0</v>
      </c>
      <c r="S145">
        <f t="shared" si="94"/>
        <v>0</v>
      </c>
      <c r="T145" t="b">
        <f t="shared" si="95"/>
        <v>1</v>
      </c>
      <c r="U145" t="b">
        <f t="shared" si="96"/>
        <v>0</v>
      </c>
      <c r="V145">
        <f t="shared" si="97"/>
        <v>0</v>
      </c>
      <c r="W145" t="b">
        <f t="shared" si="98"/>
        <v>1</v>
      </c>
      <c r="X145" t="b">
        <f t="shared" si="99"/>
        <v>0</v>
      </c>
      <c r="Y145">
        <f t="shared" si="100"/>
        <v>0</v>
      </c>
      <c r="Z145" t="b">
        <f t="shared" si="101"/>
        <v>1</v>
      </c>
      <c r="AA145" t="b">
        <f t="shared" si="102"/>
        <v>0</v>
      </c>
      <c r="AB145">
        <f t="shared" si="103"/>
        <v>0</v>
      </c>
      <c r="AC145" t="b">
        <f t="shared" si="104"/>
        <v>1</v>
      </c>
      <c r="AD145" t="b">
        <f t="shared" si="105"/>
        <v>0</v>
      </c>
      <c r="AE145">
        <f t="shared" si="106"/>
        <v>0</v>
      </c>
      <c r="AF145" t="b">
        <f t="shared" si="107"/>
        <v>1</v>
      </c>
      <c r="AG145" t="b">
        <f t="shared" si="108"/>
        <v>0</v>
      </c>
      <c r="AH145">
        <f t="shared" si="109"/>
        <v>0</v>
      </c>
      <c r="AI145" t="b">
        <f t="shared" si="110"/>
        <v>1</v>
      </c>
      <c r="AJ145" t="b">
        <f t="shared" si="111"/>
        <v>0</v>
      </c>
      <c r="AK145">
        <f t="shared" si="112"/>
        <v>0</v>
      </c>
      <c r="AL145" t="b">
        <f t="shared" si="113"/>
        <v>1</v>
      </c>
      <c r="AM145" t="b">
        <f t="shared" si="114"/>
        <v>0</v>
      </c>
      <c r="AN145">
        <f t="shared" si="115"/>
        <v>0</v>
      </c>
      <c r="AO145">
        <f t="shared" si="116"/>
        <v>3</v>
      </c>
      <c r="AP145" t="str" cm="1">
        <f t="array" aca="1" ref="AP145" ca="1">INDIRECT("A"&amp;AO145)</f>
        <v>Schüler III w</v>
      </c>
      <c r="AQ145" t="str" cm="1">
        <f t="array" aca="1" ref="AQ145" ca="1">INDIRECT("E"&amp;AO145)</f>
        <v>Schüler III w</v>
      </c>
    </row>
    <row r="146" spans="7:43" hidden="1" x14ac:dyDescent="0.25">
      <c r="G146">
        <f t="shared" si="82"/>
        <v>2022</v>
      </c>
      <c r="H146" t="b">
        <f t="shared" si="83"/>
        <v>1</v>
      </c>
      <c r="I146" t="b">
        <f t="shared" si="84"/>
        <v>1</v>
      </c>
      <c r="J146">
        <f t="shared" si="85"/>
        <v>3</v>
      </c>
      <c r="K146" t="b">
        <f t="shared" si="86"/>
        <v>1</v>
      </c>
      <c r="L146" t="b">
        <f t="shared" si="87"/>
        <v>0</v>
      </c>
      <c r="M146">
        <f t="shared" si="88"/>
        <v>0</v>
      </c>
      <c r="N146" t="b">
        <f t="shared" si="89"/>
        <v>1</v>
      </c>
      <c r="O146" t="b">
        <f t="shared" si="90"/>
        <v>0</v>
      </c>
      <c r="P146">
        <f t="shared" si="91"/>
        <v>0</v>
      </c>
      <c r="Q146" t="b">
        <f t="shared" si="92"/>
        <v>1</v>
      </c>
      <c r="R146" t="b">
        <f t="shared" si="93"/>
        <v>0</v>
      </c>
      <c r="S146">
        <f t="shared" si="94"/>
        <v>0</v>
      </c>
      <c r="T146" t="b">
        <f t="shared" si="95"/>
        <v>1</v>
      </c>
      <c r="U146" t="b">
        <f t="shared" si="96"/>
        <v>0</v>
      </c>
      <c r="V146">
        <f t="shared" si="97"/>
        <v>0</v>
      </c>
      <c r="W146" t="b">
        <f t="shared" si="98"/>
        <v>1</v>
      </c>
      <c r="X146" t="b">
        <f t="shared" si="99"/>
        <v>0</v>
      </c>
      <c r="Y146">
        <f t="shared" si="100"/>
        <v>0</v>
      </c>
      <c r="Z146" t="b">
        <f t="shared" si="101"/>
        <v>1</v>
      </c>
      <c r="AA146" t="b">
        <f t="shared" si="102"/>
        <v>0</v>
      </c>
      <c r="AB146">
        <f t="shared" si="103"/>
        <v>0</v>
      </c>
      <c r="AC146" t="b">
        <f t="shared" si="104"/>
        <v>1</v>
      </c>
      <c r="AD146" t="b">
        <f t="shared" si="105"/>
        <v>0</v>
      </c>
      <c r="AE146">
        <f t="shared" si="106"/>
        <v>0</v>
      </c>
      <c r="AF146" t="b">
        <f t="shared" si="107"/>
        <v>1</v>
      </c>
      <c r="AG146" t="b">
        <f t="shared" si="108"/>
        <v>0</v>
      </c>
      <c r="AH146">
        <f t="shared" si="109"/>
        <v>0</v>
      </c>
      <c r="AI146" t="b">
        <f t="shared" si="110"/>
        <v>1</v>
      </c>
      <c r="AJ146" t="b">
        <f t="shared" si="111"/>
        <v>0</v>
      </c>
      <c r="AK146">
        <f t="shared" si="112"/>
        <v>0</v>
      </c>
      <c r="AL146" t="b">
        <f t="shared" si="113"/>
        <v>1</v>
      </c>
      <c r="AM146" t="b">
        <f t="shared" si="114"/>
        <v>0</v>
      </c>
      <c r="AN146">
        <f t="shared" si="115"/>
        <v>0</v>
      </c>
      <c r="AO146">
        <f t="shared" si="116"/>
        <v>3</v>
      </c>
      <c r="AP146" t="str" cm="1">
        <f t="array" aca="1" ref="AP146" ca="1">INDIRECT("A"&amp;AO146)</f>
        <v>Schüler III w</v>
      </c>
      <c r="AQ146" t="str" cm="1">
        <f t="array" aca="1" ref="AQ146" ca="1">INDIRECT("E"&amp;AO146)</f>
        <v>Schüler III w</v>
      </c>
    </row>
    <row r="147" spans="7:43" hidden="1" x14ac:dyDescent="0.25">
      <c r="G147">
        <f t="shared" si="82"/>
        <v>2021</v>
      </c>
      <c r="H147" t="b">
        <f t="shared" si="83"/>
        <v>1</v>
      </c>
      <c r="I147" t="b">
        <f t="shared" si="84"/>
        <v>1</v>
      </c>
      <c r="J147">
        <f t="shared" si="85"/>
        <v>3</v>
      </c>
      <c r="K147" t="b">
        <f t="shared" si="86"/>
        <v>1</v>
      </c>
      <c r="L147" t="b">
        <f t="shared" si="87"/>
        <v>0</v>
      </c>
      <c r="M147">
        <f t="shared" si="88"/>
        <v>0</v>
      </c>
      <c r="N147" t="b">
        <f t="shared" si="89"/>
        <v>1</v>
      </c>
      <c r="O147" t="b">
        <f t="shared" si="90"/>
        <v>0</v>
      </c>
      <c r="P147">
        <f t="shared" si="91"/>
        <v>0</v>
      </c>
      <c r="Q147" t="b">
        <f t="shared" si="92"/>
        <v>1</v>
      </c>
      <c r="R147" t="b">
        <f t="shared" si="93"/>
        <v>0</v>
      </c>
      <c r="S147">
        <f t="shared" si="94"/>
        <v>0</v>
      </c>
      <c r="T147" t="b">
        <f t="shared" si="95"/>
        <v>1</v>
      </c>
      <c r="U147" t="b">
        <f t="shared" si="96"/>
        <v>0</v>
      </c>
      <c r="V147">
        <f t="shared" si="97"/>
        <v>0</v>
      </c>
      <c r="W147" t="b">
        <f t="shared" si="98"/>
        <v>1</v>
      </c>
      <c r="X147" t="b">
        <f t="shared" si="99"/>
        <v>0</v>
      </c>
      <c r="Y147">
        <f t="shared" si="100"/>
        <v>0</v>
      </c>
      <c r="Z147" t="b">
        <f t="shared" si="101"/>
        <v>1</v>
      </c>
      <c r="AA147" t="b">
        <f t="shared" si="102"/>
        <v>0</v>
      </c>
      <c r="AB147">
        <f t="shared" si="103"/>
        <v>0</v>
      </c>
      <c r="AC147" t="b">
        <f t="shared" si="104"/>
        <v>1</v>
      </c>
      <c r="AD147" t="b">
        <f t="shared" si="105"/>
        <v>0</v>
      </c>
      <c r="AE147">
        <f t="shared" si="106"/>
        <v>0</v>
      </c>
      <c r="AF147" t="b">
        <f t="shared" si="107"/>
        <v>1</v>
      </c>
      <c r="AG147" t="b">
        <f t="shared" si="108"/>
        <v>0</v>
      </c>
      <c r="AH147">
        <f t="shared" si="109"/>
        <v>0</v>
      </c>
      <c r="AI147" t="b">
        <f t="shared" si="110"/>
        <v>1</v>
      </c>
      <c r="AJ147" t="b">
        <f t="shared" si="111"/>
        <v>0</v>
      </c>
      <c r="AK147">
        <f t="shared" si="112"/>
        <v>0</v>
      </c>
      <c r="AL147" t="b">
        <f t="shared" si="113"/>
        <v>1</v>
      </c>
      <c r="AM147" t="b">
        <f t="shared" si="114"/>
        <v>0</v>
      </c>
      <c r="AN147">
        <f t="shared" si="115"/>
        <v>0</v>
      </c>
      <c r="AO147">
        <f t="shared" si="116"/>
        <v>3</v>
      </c>
      <c r="AP147" t="str" cm="1">
        <f t="array" aca="1" ref="AP147" ca="1">INDIRECT("A"&amp;AO147)</f>
        <v>Schüler III w</v>
      </c>
      <c r="AQ147" t="str" cm="1">
        <f t="array" aca="1" ref="AQ147" ca="1">INDIRECT("E"&amp;AO147)</f>
        <v>Schüler III w</v>
      </c>
    </row>
    <row r="148" spans="7:43" hidden="1" x14ac:dyDescent="0.25">
      <c r="G148">
        <f t="shared" si="82"/>
        <v>2020</v>
      </c>
      <c r="H148" t="b">
        <f t="shared" si="83"/>
        <v>1</v>
      </c>
      <c r="I148" t="b">
        <f t="shared" si="84"/>
        <v>1</v>
      </c>
      <c r="J148">
        <f t="shared" si="85"/>
        <v>3</v>
      </c>
      <c r="K148" t="b">
        <f t="shared" si="86"/>
        <v>1</v>
      </c>
      <c r="L148" t="b">
        <f t="shared" si="87"/>
        <v>0</v>
      </c>
      <c r="M148">
        <f t="shared" si="88"/>
        <v>0</v>
      </c>
      <c r="N148" t="b">
        <f t="shared" si="89"/>
        <v>1</v>
      </c>
      <c r="O148" t="b">
        <f t="shared" si="90"/>
        <v>0</v>
      </c>
      <c r="P148">
        <f t="shared" si="91"/>
        <v>0</v>
      </c>
      <c r="Q148" t="b">
        <f t="shared" si="92"/>
        <v>1</v>
      </c>
      <c r="R148" t="b">
        <f t="shared" si="93"/>
        <v>0</v>
      </c>
      <c r="S148">
        <f t="shared" si="94"/>
        <v>0</v>
      </c>
      <c r="T148" t="b">
        <f t="shared" si="95"/>
        <v>1</v>
      </c>
      <c r="U148" t="b">
        <f t="shared" si="96"/>
        <v>0</v>
      </c>
      <c r="V148">
        <f t="shared" si="97"/>
        <v>0</v>
      </c>
      <c r="W148" t="b">
        <f t="shared" si="98"/>
        <v>1</v>
      </c>
      <c r="X148" t="b">
        <f t="shared" si="99"/>
        <v>0</v>
      </c>
      <c r="Y148">
        <f t="shared" si="100"/>
        <v>0</v>
      </c>
      <c r="Z148" t="b">
        <f t="shared" si="101"/>
        <v>1</v>
      </c>
      <c r="AA148" t="b">
        <f t="shared" si="102"/>
        <v>0</v>
      </c>
      <c r="AB148">
        <f t="shared" si="103"/>
        <v>0</v>
      </c>
      <c r="AC148" t="b">
        <f t="shared" si="104"/>
        <v>1</v>
      </c>
      <c r="AD148" t="b">
        <f t="shared" si="105"/>
        <v>0</v>
      </c>
      <c r="AE148">
        <f t="shared" si="106"/>
        <v>0</v>
      </c>
      <c r="AF148" t="b">
        <f t="shared" si="107"/>
        <v>1</v>
      </c>
      <c r="AG148" t="b">
        <f t="shared" si="108"/>
        <v>0</v>
      </c>
      <c r="AH148">
        <f t="shared" si="109"/>
        <v>0</v>
      </c>
      <c r="AI148" t="b">
        <f t="shared" si="110"/>
        <v>1</v>
      </c>
      <c r="AJ148" t="b">
        <f t="shared" si="111"/>
        <v>0</v>
      </c>
      <c r="AK148">
        <f t="shared" si="112"/>
        <v>0</v>
      </c>
      <c r="AL148" t="b">
        <f t="shared" si="113"/>
        <v>1</v>
      </c>
      <c r="AM148" t="b">
        <f t="shared" si="114"/>
        <v>0</v>
      </c>
      <c r="AN148">
        <f t="shared" si="115"/>
        <v>0</v>
      </c>
      <c r="AO148">
        <f t="shared" si="116"/>
        <v>3</v>
      </c>
      <c r="AP148" t="str" cm="1">
        <f t="array" aca="1" ref="AP148" ca="1">INDIRECT("A"&amp;AO148)</f>
        <v>Schüler III w</v>
      </c>
      <c r="AQ148" t="str" cm="1">
        <f t="array" aca="1" ref="AQ148" ca="1">INDIRECT("E"&amp;AO148)</f>
        <v>Schüler III w</v>
      </c>
    </row>
    <row r="149" spans="7:43" hidden="1" x14ac:dyDescent="0.25">
      <c r="G149">
        <f t="shared" si="82"/>
        <v>2019</v>
      </c>
      <c r="H149" t="b">
        <f t="shared" si="83"/>
        <v>1</v>
      </c>
      <c r="I149" t="b">
        <f t="shared" si="84"/>
        <v>1</v>
      </c>
      <c r="J149">
        <f t="shared" si="85"/>
        <v>3</v>
      </c>
      <c r="K149" t="b">
        <f t="shared" si="86"/>
        <v>1</v>
      </c>
      <c r="L149" t="b">
        <f t="shared" si="87"/>
        <v>0</v>
      </c>
      <c r="M149">
        <f t="shared" si="88"/>
        <v>0</v>
      </c>
      <c r="N149" t="b">
        <f t="shared" si="89"/>
        <v>1</v>
      </c>
      <c r="O149" t="b">
        <f t="shared" si="90"/>
        <v>0</v>
      </c>
      <c r="P149">
        <f t="shared" si="91"/>
        <v>0</v>
      </c>
      <c r="Q149" t="b">
        <f t="shared" si="92"/>
        <v>1</v>
      </c>
      <c r="R149" t="b">
        <f t="shared" si="93"/>
        <v>0</v>
      </c>
      <c r="S149">
        <f t="shared" si="94"/>
        <v>0</v>
      </c>
      <c r="T149" t="b">
        <f t="shared" si="95"/>
        <v>1</v>
      </c>
      <c r="U149" t="b">
        <f t="shared" si="96"/>
        <v>0</v>
      </c>
      <c r="V149">
        <f t="shared" si="97"/>
        <v>0</v>
      </c>
      <c r="W149" t="b">
        <f t="shared" si="98"/>
        <v>1</v>
      </c>
      <c r="X149" t="b">
        <f t="shared" si="99"/>
        <v>0</v>
      </c>
      <c r="Y149">
        <f t="shared" si="100"/>
        <v>0</v>
      </c>
      <c r="Z149" t="b">
        <f t="shared" si="101"/>
        <v>1</v>
      </c>
      <c r="AA149" t="b">
        <f t="shared" si="102"/>
        <v>0</v>
      </c>
      <c r="AB149">
        <f t="shared" si="103"/>
        <v>0</v>
      </c>
      <c r="AC149" t="b">
        <f t="shared" si="104"/>
        <v>1</v>
      </c>
      <c r="AD149" t="b">
        <f t="shared" si="105"/>
        <v>0</v>
      </c>
      <c r="AE149">
        <f t="shared" si="106"/>
        <v>0</v>
      </c>
      <c r="AF149" t="b">
        <f t="shared" si="107"/>
        <v>1</v>
      </c>
      <c r="AG149" t="b">
        <f t="shared" si="108"/>
        <v>0</v>
      </c>
      <c r="AH149">
        <f t="shared" si="109"/>
        <v>0</v>
      </c>
      <c r="AI149" t="b">
        <f t="shared" si="110"/>
        <v>1</v>
      </c>
      <c r="AJ149" t="b">
        <f t="shared" si="111"/>
        <v>0</v>
      </c>
      <c r="AK149">
        <f t="shared" si="112"/>
        <v>0</v>
      </c>
      <c r="AL149" t="b">
        <f t="shared" si="113"/>
        <v>1</v>
      </c>
      <c r="AM149" t="b">
        <f t="shared" si="114"/>
        <v>0</v>
      </c>
      <c r="AN149">
        <f t="shared" si="115"/>
        <v>0</v>
      </c>
      <c r="AO149">
        <f t="shared" si="116"/>
        <v>3</v>
      </c>
      <c r="AP149" t="str" cm="1">
        <f t="array" aca="1" ref="AP149" ca="1">INDIRECT("A"&amp;AO149)</f>
        <v>Schüler III w</v>
      </c>
      <c r="AQ149" t="str" cm="1">
        <f t="array" aca="1" ref="AQ149" ca="1">INDIRECT("E"&amp;AO149)</f>
        <v>Schüler III w</v>
      </c>
    </row>
    <row r="150" spans="7:43" hidden="1" x14ac:dyDescent="0.25">
      <c r="G150">
        <f t="shared" si="82"/>
        <v>2018</v>
      </c>
      <c r="H150" t="b">
        <f t="shared" si="83"/>
        <v>1</v>
      </c>
      <c r="I150" t="b">
        <f t="shared" si="84"/>
        <v>1</v>
      </c>
      <c r="J150">
        <f t="shared" si="85"/>
        <v>3</v>
      </c>
      <c r="K150" t="b">
        <f t="shared" si="86"/>
        <v>1</v>
      </c>
      <c r="L150" t="b">
        <f t="shared" si="87"/>
        <v>0</v>
      </c>
      <c r="M150">
        <f t="shared" si="88"/>
        <v>0</v>
      </c>
      <c r="N150" t="b">
        <f t="shared" si="89"/>
        <v>1</v>
      </c>
      <c r="O150" t="b">
        <f t="shared" si="90"/>
        <v>0</v>
      </c>
      <c r="P150">
        <f t="shared" si="91"/>
        <v>0</v>
      </c>
      <c r="Q150" t="b">
        <f t="shared" si="92"/>
        <v>1</v>
      </c>
      <c r="R150" t="b">
        <f t="shared" si="93"/>
        <v>0</v>
      </c>
      <c r="S150">
        <f t="shared" si="94"/>
        <v>0</v>
      </c>
      <c r="T150" t="b">
        <f t="shared" si="95"/>
        <v>1</v>
      </c>
      <c r="U150" t="b">
        <f t="shared" si="96"/>
        <v>0</v>
      </c>
      <c r="V150">
        <f t="shared" si="97"/>
        <v>0</v>
      </c>
      <c r="W150" t="b">
        <f t="shared" si="98"/>
        <v>1</v>
      </c>
      <c r="X150" t="b">
        <f t="shared" si="99"/>
        <v>0</v>
      </c>
      <c r="Y150">
        <f t="shared" si="100"/>
        <v>0</v>
      </c>
      <c r="Z150" t="b">
        <f t="shared" si="101"/>
        <v>1</v>
      </c>
      <c r="AA150" t="b">
        <f t="shared" si="102"/>
        <v>0</v>
      </c>
      <c r="AB150">
        <f t="shared" si="103"/>
        <v>0</v>
      </c>
      <c r="AC150" t="b">
        <f t="shared" si="104"/>
        <v>1</v>
      </c>
      <c r="AD150" t="b">
        <f t="shared" si="105"/>
        <v>0</v>
      </c>
      <c r="AE150">
        <f t="shared" si="106"/>
        <v>0</v>
      </c>
      <c r="AF150" t="b">
        <f t="shared" si="107"/>
        <v>1</v>
      </c>
      <c r="AG150" t="b">
        <f t="shared" si="108"/>
        <v>0</v>
      </c>
      <c r="AH150">
        <f t="shared" si="109"/>
        <v>0</v>
      </c>
      <c r="AI150" t="b">
        <f t="shared" si="110"/>
        <v>1</v>
      </c>
      <c r="AJ150" t="b">
        <f t="shared" si="111"/>
        <v>0</v>
      </c>
      <c r="AK150">
        <f t="shared" si="112"/>
        <v>0</v>
      </c>
      <c r="AL150" t="b">
        <f t="shared" si="113"/>
        <v>1</v>
      </c>
      <c r="AM150" t="b">
        <f t="shared" si="114"/>
        <v>0</v>
      </c>
      <c r="AN150">
        <f t="shared" si="115"/>
        <v>0</v>
      </c>
      <c r="AO150">
        <f t="shared" si="116"/>
        <v>3</v>
      </c>
      <c r="AP150" t="str" cm="1">
        <f t="array" aca="1" ref="AP150" ca="1">INDIRECT("A"&amp;AO150)</f>
        <v>Schüler III w</v>
      </c>
      <c r="AQ150" t="str" cm="1">
        <f t="array" aca="1" ref="AQ150" ca="1">INDIRECT("E"&amp;AO150)</f>
        <v>Schüler III w</v>
      </c>
    </row>
    <row r="151" spans="7:43" hidden="1" x14ac:dyDescent="0.25">
      <c r="G151">
        <f t="shared" si="82"/>
        <v>2017</v>
      </c>
      <c r="H151" t="b">
        <f t="shared" si="83"/>
        <v>1</v>
      </c>
      <c r="I151" t="b">
        <f t="shared" si="84"/>
        <v>1</v>
      </c>
      <c r="J151">
        <f t="shared" si="85"/>
        <v>3</v>
      </c>
      <c r="K151" t="b">
        <f t="shared" si="86"/>
        <v>1</v>
      </c>
      <c r="L151" t="b">
        <f t="shared" si="87"/>
        <v>0</v>
      </c>
      <c r="M151">
        <f t="shared" si="88"/>
        <v>0</v>
      </c>
      <c r="N151" t="b">
        <f t="shared" si="89"/>
        <v>1</v>
      </c>
      <c r="O151" t="b">
        <f t="shared" si="90"/>
        <v>0</v>
      </c>
      <c r="P151">
        <f t="shared" si="91"/>
        <v>0</v>
      </c>
      <c r="Q151" t="b">
        <f t="shared" si="92"/>
        <v>1</v>
      </c>
      <c r="R151" t="b">
        <f t="shared" si="93"/>
        <v>0</v>
      </c>
      <c r="S151">
        <f t="shared" si="94"/>
        <v>0</v>
      </c>
      <c r="T151" t="b">
        <f t="shared" si="95"/>
        <v>1</v>
      </c>
      <c r="U151" t="b">
        <f t="shared" si="96"/>
        <v>0</v>
      </c>
      <c r="V151">
        <f t="shared" si="97"/>
        <v>0</v>
      </c>
      <c r="W151" t="b">
        <f t="shared" si="98"/>
        <v>1</v>
      </c>
      <c r="X151" t="b">
        <f t="shared" si="99"/>
        <v>0</v>
      </c>
      <c r="Y151">
        <f t="shared" si="100"/>
        <v>0</v>
      </c>
      <c r="Z151" t="b">
        <f t="shared" si="101"/>
        <v>1</v>
      </c>
      <c r="AA151" t="b">
        <f t="shared" si="102"/>
        <v>0</v>
      </c>
      <c r="AB151">
        <f t="shared" si="103"/>
        <v>0</v>
      </c>
      <c r="AC151" t="b">
        <f t="shared" si="104"/>
        <v>1</v>
      </c>
      <c r="AD151" t="b">
        <f t="shared" si="105"/>
        <v>0</v>
      </c>
      <c r="AE151">
        <f t="shared" si="106"/>
        <v>0</v>
      </c>
      <c r="AF151" t="b">
        <f t="shared" si="107"/>
        <v>1</v>
      </c>
      <c r="AG151" t="b">
        <f t="shared" si="108"/>
        <v>0</v>
      </c>
      <c r="AH151">
        <f t="shared" si="109"/>
        <v>0</v>
      </c>
      <c r="AI151" t="b">
        <f t="shared" si="110"/>
        <v>1</v>
      </c>
      <c r="AJ151" t="b">
        <f t="shared" si="111"/>
        <v>0</v>
      </c>
      <c r="AK151">
        <f t="shared" si="112"/>
        <v>0</v>
      </c>
      <c r="AL151" t="b">
        <f t="shared" si="113"/>
        <v>1</v>
      </c>
      <c r="AM151" t="b">
        <f t="shared" si="114"/>
        <v>0</v>
      </c>
      <c r="AN151">
        <f t="shared" si="115"/>
        <v>0</v>
      </c>
      <c r="AO151">
        <f t="shared" si="116"/>
        <v>3</v>
      </c>
      <c r="AP151" t="str" cm="1">
        <f t="array" aca="1" ref="AP151" ca="1">INDIRECT("A"&amp;AO151)</f>
        <v>Schüler III w</v>
      </c>
      <c r="AQ151" t="str" cm="1">
        <f t="array" aca="1" ref="AQ151" ca="1">INDIRECT("E"&amp;AO151)</f>
        <v>Schüler III w</v>
      </c>
    </row>
    <row r="152" spans="7:43" hidden="1" x14ac:dyDescent="0.25">
      <c r="G152">
        <f t="shared" si="82"/>
        <v>2016</v>
      </c>
      <c r="H152" t="b">
        <f t="shared" si="83"/>
        <v>1</v>
      </c>
      <c r="I152" t="b">
        <f t="shared" si="84"/>
        <v>1</v>
      </c>
      <c r="J152">
        <f t="shared" si="85"/>
        <v>3</v>
      </c>
      <c r="K152" t="b">
        <f t="shared" si="86"/>
        <v>1</v>
      </c>
      <c r="L152" t="b">
        <f t="shared" si="87"/>
        <v>0</v>
      </c>
      <c r="M152">
        <f t="shared" si="88"/>
        <v>0</v>
      </c>
      <c r="N152" t="b">
        <f t="shared" si="89"/>
        <v>1</v>
      </c>
      <c r="O152" t="b">
        <f t="shared" si="90"/>
        <v>0</v>
      </c>
      <c r="P152">
        <f t="shared" si="91"/>
        <v>0</v>
      </c>
      <c r="Q152" t="b">
        <f t="shared" si="92"/>
        <v>1</v>
      </c>
      <c r="R152" t="b">
        <f t="shared" si="93"/>
        <v>0</v>
      </c>
      <c r="S152">
        <f t="shared" si="94"/>
        <v>0</v>
      </c>
      <c r="T152" t="b">
        <f t="shared" si="95"/>
        <v>1</v>
      </c>
      <c r="U152" t="b">
        <f t="shared" si="96"/>
        <v>0</v>
      </c>
      <c r="V152">
        <f t="shared" si="97"/>
        <v>0</v>
      </c>
      <c r="W152" t="b">
        <f t="shared" si="98"/>
        <v>1</v>
      </c>
      <c r="X152" t="b">
        <f t="shared" si="99"/>
        <v>0</v>
      </c>
      <c r="Y152">
        <f t="shared" si="100"/>
        <v>0</v>
      </c>
      <c r="Z152" t="b">
        <f t="shared" si="101"/>
        <v>1</v>
      </c>
      <c r="AA152" t="b">
        <f t="shared" si="102"/>
        <v>0</v>
      </c>
      <c r="AB152">
        <f t="shared" si="103"/>
        <v>0</v>
      </c>
      <c r="AC152" t="b">
        <f t="shared" si="104"/>
        <v>1</v>
      </c>
      <c r="AD152" t="b">
        <f t="shared" si="105"/>
        <v>0</v>
      </c>
      <c r="AE152">
        <f t="shared" si="106"/>
        <v>0</v>
      </c>
      <c r="AF152" t="b">
        <f t="shared" si="107"/>
        <v>1</v>
      </c>
      <c r="AG152" t="b">
        <f t="shared" si="108"/>
        <v>0</v>
      </c>
      <c r="AH152">
        <f t="shared" si="109"/>
        <v>0</v>
      </c>
      <c r="AI152" t="b">
        <f t="shared" si="110"/>
        <v>1</v>
      </c>
      <c r="AJ152" t="b">
        <f t="shared" si="111"/>
        <v>0</v>
      </c>
      <c r="AK152">
        <f t="shared" si="112"/>
        <v>0</v>
      </c>
      <c r="AL152" t="b">
        <f t="shared" si="113"/>
        <v>1</v>
      </c>
      <c r="AM152" t="b">
        <f t="shared" si="114"/>
        <v>0</v>
      </c>
      <c r="AN152">
        <f t="shared" si="115"/>
        <v>0</v>
      </c>
      <c r="AO152">
        <f t="shared" si="116"/>
        <v>3</v>
      </c>
      <c r="AP152" t="str" cm="1">
        <f t="array" aca="1" ref="AP152" ca="1">INDIRECT("A"&amp;AO152)</f>
        <v>Schüler III w</v>
      </c>
      <c r="AQ152" t="str" cm="1">
        <f t="array" aca="1" ref="AQ152" ca="1">INDIRECT("E"&amp;AO152)</f>
        <v>Schüler III w</v>
      </c>
    </row>
    <row r="153" spans="7:43" hidden="1" x14ac:dyDescent="0.25">
      <c r="G153">
        <f t="shared" si="82"/>
        <v>2015</v>
      </c>
      <c r="H153" t="b">
        <f t="shared" si="83"/>
        <v>1</v>
      </c>
      <c r="I153" t="b">
        <f t="shared" si="84"/>
        <v>1</v>
      </c>
      <c r="J153">
        <f t="shared" si="85"/>
        <v>3</v>
      </c>
      <c r="K153" t="b">
        <f t="shared" si="86"/>
        <v>1</v>
      </c>
      <c r="L153" t="b">
        <f t="shared" si="87"/>
        <v>0</v>
      </c>
      <c r="M153">
        <f t="shared" si="88"/>
        <v>0</v>
      </c>
      <c r="N153" t="b">
        <f t="shared" si="89"/>
        <v>1</v>
      </c>
      <c r="O153" t="b">
        <f t="shared" si="90"/>
        <v>0</v>
      </c>
      <c r="P153">
        <f t="shared" si="91"/>
        <v>0</v>
      </c>
      <c r="Q153" t="b">
        <f t="shared" si="92"/>
        <v>1</v>
      </c>
      <c r="R153" t="b">
        <f t="shared" si="93"/>
        <v>0</v>
      </c>
      <c r="S153">
        <f t="shared" si="94"/>
        <v>0</v>
      </c>
      <c r="T153" t="b">
        <f t="shared" si="95"/>
        <v>1</v>
      </c>
      <c r="U153" t="b">
        <f t="shared" si="96"/>
        <v>0</v>
      </c>
      <c r="V153">
        <f t="shared" si="97"/>
        <v>0</v>
      </c>
      <c r="W153" t="b">
        <f t="shared" si="98"/>
        <v>1</v>
      </c>
      <c r="X153" t="b">
        <f t="shared" si="99"/>
        <v>0</v>
      </c>
      <c r="Y153">
        <f t="shared" si="100"/>
        <v>0</v>
      </c>
      <c r="Z153" t="b">
        <f t="shared" si="101"/>
        <v>1</v>
      </c>
      <c r="AA153" t="b">
        <f t="shared" si="102"/>
        <v>0</v>
      </c>
      <c r="AB153">
        <f t="shared" si="103"/>
        <v>0</v>
      </c>
      <c r="AC153" t="b">
        <f t="shared" si="104"/>
        <v>1</v>
      </c>
      <c r="AD153" t="b">
        <f t="shared" si="105"/>
        <v>0</v>
      </c>
      <c r="AE153">
        <f t="shared" si="106"/>
        <v>0</v>
      </c>
      <c r="AF153" t="b">
        <f t="shared" si="107"/>
        <v>1</v>
      </c>
      <c r="AG153" t="b">
        <f t="shared" si="108"/>
        <v>0</v>
      </c>
      <c r="AH153">
        <f t="shared" si="109"/>
        <v>0</v>
      </c>
      <c r="AI153" t="b">
        <f t="shared" si="110"/>
        <v>1</v>
      </c>
      <c r="AJ153" t="b">
        <f t="shared" si="111"/>
        <v>0</v>
      </c>
      <c r="AK153">
        <f t="shared" si="112"/>
        <v>0</v>
      </c>
      <c r="AL153" t="b">
        <f t="shared" si="113"/>
        <v>1</v>
      </c>
      <c r="AM153" t="b">
        <f t="shared" si="114"/>
        <v>0</v>
      </c>
      <c r="AN153">
        <f t="shared" si="115"/>
        <v>0</v>
      </c>
      <c r="AO153">
        <f t="shared" si="116"/>
        <v>3</v>
      </c>
      <c r="AP153" t="str" cm="1">
        <f t="array" aca="1" ref="AP153" ca="1">INDIRECT("A"&amp;AO153)</f>
        <v>Schüler III w</v>
      </c>
      <c r="AQ153" t="str" cm="1">
        <f t="array" aca="1" ref="AQ153" ca="1">INDIRECT("E"&amp;AO153)</f>
        <v>Schüler III w</v>
      </c>
    </row>
    <row r="154" spans="7:43" hidden="1" x14ac:dyDescent="0.25">
      <c r="G154">
        <f t="shared" si="82"/>
        <v>2014</v>
      </c>
      <c r="H154" t="b">
        <f t="shared" si="83"/>
        <v>0</v>
      </c>
      <c r="I154" t="b">
        <f t="shared" si="84"/>
        <v>1</v>
      </c>
      <c r="J154">
        <f t="shared" si="85"/>
        <v>0</v>
      </c>
      <c r="K154" t="b">
        <f t="shared" si="86"/>
        <v>1</v>
      </c>
      <c r="L154" t="b">
        <f t="shared" si="87"/>
        <v>1</v>
      </c>
      <c r="M154">
        <f t="shared" si="88"/>
        <v>5</v>
      </c>
      <c r="N154" t="b">
        <f t="shared" si="89"/>
        <v>1</v>
      </c>
      <c r="O154" t="b">
        <f t="shared" si="90"/>
        <v>0</v>
      </c>
      <c r="P154">
        <f t="shared" si="91"/>
        <v>0</v>
      </c>
      <c r="Q154" t="b">
        <f t="shared" si="92"/>
        <v>1</v>
      </c>
      <c r="R154" t="b">
        <f t="shared" si="93"/>
        <v>0</v>
      </c>
      <c r="S154">
        <f t="shared" si="94"/>
        <v>0</v>
      </c>
      <c r="T154" t="b">
        <f t="shared" si="95"/>
        <v>1</v>
      </c>
      <c r="U154" t="b">
        <f t="shared" si="96"/>
        <v>0</v>
      </c>
      <c r="V154">
        <f t="shared" si="97"/>
        <v>0</v>
      </c>
      <c r="W154" t="b">
        <f t="shared" si="98"/>
        <v>1</v>
      </c>
      <c r="X154" t="b">
        <f t="shared" si="99"/>
        <v>0</v>
      </c>
      <c r="Y154">
        <f t="shared" si="100"/>
        <v>0</v>
      </c>
      <c r="Z154" t="b">
        <f t="shared" si="101"/>
        <v>1</v>
      </c>
      <c r="AA154" t="b">
        <f t="shared" si="102"/>
        <v>0</v>
      </c>
      <c r="AB154">
        <f t="shared" si="103"/>
        <v>0</v>
      </c>
      <c r="AC154" t="b">
        <f t="shared" si="104"/>
        <v>1</v>
      </c>
      <c r="AD154" t="b">
        <f t="shared" si="105"/>
        <v>0</v>
      </c>
      <c r="AE154">
        <f t="shared" si="106"/>
        <v>0</v>
      </c>
      <c r="AF154" t="b">
        <f t="shared" si="107"/>
        <v>1</v>
      </c>
      <c r="AG154" t="b">
        <f t="shared" si="108"/>
        <v>0</v>
      </c>
      <c r="AH154">
        <f t="shared" si="109"/>
        <v>0</v>
      </c>
      <c r="AI154" t="b">
        <f t="shared" si="110"/>
        <v>1</v>
      </c>
      <c r="AJ154" t="b">
        <f t="shared" si="111"/>
        <v>0</v>
      </c>
      <c r="AK154">
        <f t="shared" si="112"/>
        <v>0</v>
      </c>
      <c r="AL154" t="b">
        <f t="shared" si="113"/>
        <v>1</v>
      </c>
      <c r="AM154" t="b">
        <f t="shared" si="114"/>
        <v>0</v>
      </c>
      <c r="AN154">
        <f t="shared" si="115"/>
        <v>0</v>
      </c>
      <c r="AO154">
        <f t="shared" si="116"/>
        <v>5</v>
      </c>
      <c r="AP154" t="str" cm="1">
        <f t="array" aca="1" ref="AP154" ca="1">INDIRECT("A"&amp;AO154)</f>
        <v>Schüler II w</v>
      </c>
      <c r="AQ154" t="str" cm="1">
        <f t="array" aca="1" ref="AQ154" ca="1">INDIRECT("E"&amp;AO154)</f>
        <v>Schüler II w</v>
      </c>
    </row>
    <row r="155" spans="7:43" hidden="1" x14ac:dyDescent="0.25">
      <c r="G155">
        <f t="shared" si="82"/>
        <v>2013</v>
      </c>
      <c r="H155" t="b">
        <f t="shared" si="83"/>
        <v>0</v>
      </c>
      <c r="I155" t="b">
        <f t="shared" si="84"/>
        <v>1</v>
      </c>
      <c r="J155">
        <f t="shared" si="85"/>
        <v>0</v>
      </c>
      <c r="K155" t="b">
        <f t="shared" si="86"/>
        <v>1</v>
      </c>
      <c r="L155" t="b">
        <f t="shared" si="87"/>
        <v>1</v>
      </c>
      <c r="M155">
        <f t="shared" si="88"/>
        <v>5</v>
      </c>
      <c r="N155" t="b">
        <f t="shared" si="89"/>
        <v>1</v>
      </c>
      <c r="O155" t="b">
        <f t="shared" si="90"/>
        <v>0</v>
      </c>
      <c r="P155">
        <f t="shared" si="91"/>
        <v>0</v>
      </c>
      <c r="Q155" t="b">
        <f t="shared" si="92"/>
        <v>1</v>
      </c>
      <c r="R155" t="b">
        <f t="shared" si="93"/>
        <v>0</v>
      </c>
      <c r="S155">
        <f t="shared" si="94"/>
        <v>0</v>
      </c>
      <c r="T155" t="b">
        <f t="shared" si="95"/>
        <v>1</v>
      </c>
      <c r="U155" t="b">
        <f t="shared" si="96"/>
        <v>0</v>
      </c>
      <c r="V155">
        <f t="shared" si="97"/>
        <v>0</v>
      </c>
      <c r="W155" t="b">
        <f t="shared" si="98"/>
        <v>1</v>
      </c>
      <c r="X155" t="b">
        <f t="shared" si="99"/>
        <v>0</v>
      </c>
      <c r="Y155">
        <f t="shared" si="100"/>
        <v>0</v>
      </c>
      <c r="Z155" t="b">
        <f t="shared" si="101"/>
        <v>1</v>
      </c>
      <c r="AA155" t="b">
        <f t="shared" si="102"/>
        <v>0</v>
      </c>
      <c r="AB155">
        <f t="shared" si="103"/>
        <v>0</v>
      </c>
      <c r="AC155" t="b">
        <f t="shared" si="104"/>
        <v>1</v>
      </c>
      <c r="AD155" t="b">
        <f t="shared" si="105"/>
        <v>0</v>
      </c>
      <c r="AE155">
        <f t="shared" si="106"/>
        <v>0</v>
      </c>
      <c r="AF155" t="b">
        <f t="shared" si="107"/>
        <v>1</v>
      </c>
      <c r="AG155" t="b">
        <f t="shared" si="108"/>
        <v>0</v>
      </c>
      <c r="AH155">
        <f t="shared" si="109"/>
        <v>0</v>
      </c>
      <c r="AI155" t="b">
        <f t="shared" si="110"/>
        <v>1</v>
      </c>
      <c r="AJ155" t="b">
        <f t="shared" si="111"/>
        <v>0</v>
      </c>
      <c r="AK155">
        <f t="shared" si="112"/>
        <v>0</v>
      </c>
      <c r="AL155" t="b">
        <f t="shared" si="113"/>
        <v>1</v>
      </c>
      <c r="AM155" t="b">
        <f t="shared" si="114"/>
        <v>0</v>
      </c>
      <c r="AN155">
        <f t="shared" si="115"/>
        <v>0</v>
      </c>
      <c r="AO155">
        <f t="shared" si="116"/>
        <v>5</v>
      </c>
      <c r="AP155" t="str" cm="1">
        <f t="array" aca="1" ref="AP155" ca="1">INDIRECT("A"&amp;AO155)</f>
        <v>Schüler II w</v>
      </c>
      <c r="AQ155" t="str" cm="1">
        <f t="array" aca="1" ref="AQ155" ca="1">INDIRECT("E"&amp;AO155)</f>
        <v>Schüler II w</v>
      </c>
    </row>
    <row r="156" spans="7:43" hidden="1" x14ac:dyDescent="0.25">
      <c r="G156">
        <f t="shared" si="82"/>
        <v>2012</v>
      </c>
      <c r="H156" t="b">
        <f t="shared" si="83"/>
        <v>0</v>
      </c>
      <c r="I156" t="b">
        <f t="shared" si="84"/>
        <v>1</v>
      </c>
      <c r="J156">
        <f t="shared" si="85"/>
        <v>0</v>
      </c>
      <c r="K156" t="b">
        <f t="shared" si="86"/>
        <v>0</v>
      </c>
      <c r="L156" t="b">
        <f t="shared" si="87"/>
        <v>1</v>
      </c>
      <c r="M156">
        <f t="shared" si="88"/>
        <v>0</v>
      </c>
      <c r="N156" t="b">
        <f t="shared" si="89"/>
        <v>1</v>
      </c>
      <c r="O156" t="b">
        <f t="shared" si="90"/>
        <v>1</v>
      </c>
      <c r="P156">
        <f t="shared" si="91"/>
        <v>7</v>
      </c>
      <c r="Q156" t="b">
        <f t="shared" si="92"/>
        <v>1</v>
      </c>
      <c r="R156" t="b">
        <f t="shared" si="93"/>
        <v>0</v>
      </c>
      <c r="S156">
        <f t="shared" si="94"/>
        <v>0</v>
      </c>
      <c r="T156" t="b">
        <f t="shared" si="95"/>
        <v>1</v>
      </c>
      <c r="U156" t="b">
        <f t="shared" si="96"/>
        <v>0</v>
      </c>
      <c r="V156">
        <f t="shared" si="97"/>
        <v>0</v>
      </c>
      <c r="W156" t="b">
        <f t="shared" si="98"/>
        <v>1</v>
      </c>
      <c r="X156" t="b">
        <f t="shared" si="99"/>
        <v>0</v>
      </c>
      <c r="Y156">
        <f t="shared" si="100"/>
        <v>0</v>
      </c>
      <c r="Z156" t="b">
        <f t="shared" si="101"/>
        <v>1</v>
      </c>
      <c r="AA156" t="b">
        <f t="shared" si="102"/>
        <v>0</v>
      </c>
      <c r="AB156">
        <f t="shared" si="103"/>
        <v>0</v>
      </c>
      <c r="AC156" t="b">
        <f t="shared" si="104"/>
        <v>1</v>
      </c>
      <c r="AD156" t="b">
        <f t="shared" si="105"/>
        <v>0</v>
      </c>
      <c r="AE156">
        <f t="shared" si="106"/>
        <v>0</v>
      </c>
      <c r="AF156" t="b">
        <f t="shared" si="107"/>
        <v>1</v>
      </c>
      <c r="AG156" t="b">
        <f t="shared" si="108"/>
        <v>0</v>
      </c>
      <c r="AH156">
        <f t="shared" si="109"/>
        <v>0</v>
      </c>
      <c r="AI156" t="b">
        <f t="shared" si="110"/>
        <v>1</v>
      </c>
      <c r="AJ156" t="b">
        <f t="shared" si="111"/>
        <v>0</v>
      </c>
      <c r="AK156">
        <f t="shared" si="112"/>
        <v>0</v>
      </c>
      <c r="AL156" t="b">
        <f t="shared" si="113"/>
        <v>1</v>
      </c>
      <c r="AM156" t="b">
        <f t="shared" si="114"/>
        <v>0</v>
      </c>
      <c r="AN156">
        <f t="shared" si="115"/>
        <v>0</v>
      </c>
      <c r="AO156">
        <f t="shared" si="116"/>
        <v>7</v>
      </c>
      <c r="AP156" t="str" cm="1">
        <f t="array" aca="1" ref="AP156" ca="1">INDIRECT("A"&amp;AO156)</f>
        <v>Schüler I w</v>
      </c>
      <c r="AQ156" t="str" cm="1">
        <f t="array" aca="1" ref="AQ156" ca="1">INDIRECT("E"&amp;AO156)</f>
        <v>Schüler I w</v>
      </c>
    </row>
    <row r="157" spans="7:43" hidden="1" x14ac:dyDescent="0.25">
      <c r="G157">
        <f t="shared" si="82"/>
        <v>2011</v>
      </c>
      <c r="H157" t="b">
        <f t="shared" si="83"/>
        <v>0</v>
      </c>
      <c r="I157" t="b">
        <f t="shared" si="84"/>
        <v>1</v>
      </c>
      <c r="J157">
        <f t="shared" si="85"/>
        <v>0</v>
      </c>
      <c r="K157" t="b">
        <f t="shared" si="86"/>
        <v>0</v>
      </c>
      <c r="L157" t="b">
        <f t="shared" si="87"/>
        <v>1</v>
      </c>
      <c r="M157">
        <f t="shared" si="88"/>
        <v>0</v>
      </c>
      <c r="N157" t="b">
        <f t="shared" si="89"/>
        <v>1</v>
      </c>
      <c r="O157" t="b">
        <f t="shared" si="90"/>
        <v>1</v>
      </c>
      <c r="P157">
        <f t="shared" si="91"/>
        <v>7</v>
      </c>
      <c r="Q157" t="b">
        <f t="shared" si="92"/>
        <v>1</v>
      </c>
      <c r="R157" t="b">
        <f t="shared" si="93"/>
        <v>0</v>
      </c>
      <c r="S157">
        <f t="shared" si="94"/>
        <v>0</v>
      </c>
      <c r="T157" t="b">
        <f t="shared" si="95"/>
        <v>1</v>
      </c>
      <c r="U157" t="b">
        <f t="shared" si="96"/>
        <v>0</v>
      </c>
      <c r="V157">
        <f t="shared" si="97"/>
        <v>0</v>
      </c>
      <c r="W157" t="b">
        <f t="shared" si="98"/>
        <v>1</v>
      </c>
      <c r="X157" t="b">
        <f t="shared" si="99"/>
        <v>0</v>
      </c>
      <c r="Y157">
        <f t="shared" si="100"/>
        <v>0</v>
      </c>
      <c r="Z157" t="b">
        <f t="shared" si="101"/>
        <v>1</v>
      </c>
      <c r="AA157" t="b">
        <f t="shared" si="102"/>
        <v>0</v>
      </c>
      <c r="AB157">
        <f t="shared" si="103"/>
        <v>0</v>
      </c>
      <c r="AC157" t="b">
        <f t="shared" si="104"/>
        <v>1</v>
      </c>
      <c r="AD157" t="b">
        <f t="shared" si="105"/>
        <v>0</v>
      </c>
      <c r="AE157">
        <f t="shared" si="106"/>
        <v>0</v>
      </c>
      <c r="AF157" t="b">
        <f t="shared" si="107"/>
        <v>1</v>
      </c>
      <c r="AG157" t="b">
        <f t="shared" si="108"/>
        <v>0</v>
      </c>
      <c r="AH157">
        <f t="shared" si="109"/>
        <v>0</v>
      </c>
      <c r="AI157" t="b">
        <f t="shared" si="110"/>
        <v>1</v>
      </c>
      <c r="AJ157" t="b">
        <f t="shared" si="111"/>
        <v>0</v>
      </c>
      <c r="AK157">
        <f t="shared" si="112"/>
        <v>0</v>
      </c>
      <c r="AL157" t="b">
        <f t="shared" si="113"/>
        <v>1</v>
      </c>
      <c r="AM157" t="b">
        <f t="shared" si="114"/>
        <v>0</v>
      </c>
      <c r="AN157">
        <f t="shared" si="115"/>
        <v>0</v>
      </c>
      <c r="AO157">
        <f t="shared" si="116"/>
        <v>7</v>
      </c>
      <c r="AP157" t="str" cm="1">
        <f t="array" aca="1" ref="AP157" ca="1">INDIRECT("A"&amp;AO157)</f>
        <v>Schüler I w</v>
      </c>
      <c r="AQ157" t="str" cm="1">
        <f t="array" aca="1" ref="AQ157" ca="1">INDIRECT("E"&amp;AO157)</f>
        <v>Schüler I w</v>
      </c>
    </row>
    <row r="158" spans="7:43" hidden="1" x14ac:dyDescent="0.25">
      <c r="G158">
        <f t="shared" si="82"/>
        <v>2010</v>
      </c>
      <c r="H158" t="b">
        <f t="shared" si="83"/>
        <v>0</v>
      </c>
      <c r="I158" t="b">
        <f t="shared" si="84"/>
        <v>1</v>
      </c>
      <c r="J158">
        <f t="shared" si="85"/>
        <v>0</v>
      </c>
      <c r="K158" t="b">
        <f t="shared" si="86"/>
        <v>0</v>
      </c>
      <c r="L158" t="b">
        <f t="shared" si="87"/>
        <v>1</v>
      </c>
      <c r="M158">
        <f t="shared" si="88"/>
        <v>0</v>
      </c>
      <c r="N158" t="b">
        <f t="shared" si="89"/>
        <v>0</v>
      </c>
      <c r="O158" t="b">
        <f t="shared" si="90"/>
        <v>1</v>
      </c>
      <c r="P158">
        <f t="shared" si="91"/>
        <v>0</v>
      </c>
      <c r="Q158" t="b">
        <f t="shared" si="92"/>
        <v>1</v>
      </c>
      <c r="R158" t="b">
        <f t="shared" si="93"/>
        <v>1</v>
      </c>
      <c r="S158">
        <f t="shared" si="94"/>
        <v>9</v>
      </c>
      <c r="T158" t="b">
        <f t="shared" si="95"/>
        <v>1</v>
      </c>
      <c r="U158" t="b">
        <f t="shared" si="96"/>
        <v>0</v>
      </c>
      <c r="V158">
        <f t="shared" si="97"/>
        <v>0</v>
      </c>
      <c r="W158" t="b">
        <f t="shared" si="98"/>
        <v>1</v>
      </c>
      <c r="X158" t="b">
        <f t="shared" si="99"/>
        <v>0</v>
      </c>
      <c r="Y158">
        <f t="shared" si="100"/>
        <v>0</v>
      </c>
      <c r="Z158" t="b">
        <f t="shared" si="101"/>
        <v>1</v>
      </c>
      <c r="AA158" t="b">
        <f t="shared" si="102"/>
        <v>0</v>
      </c>
      <c r="AB158">
        <f t="shared" si="103"/>
        <v>0</v>
      </c>
      <c r="AC158" t="b">
        <f t="shared" si="104"/>
        <v>1</v>
      </c>
      <c r="AD158" t="b">
        <f t="shared" si="105"/>
        <v>0</v>
      </c>
      <c r="AE158">
        <f t="shared" si="106"/>
        <v>0</v>
      </c>
      <c r="AF158" t="b">
        <f t="shared" si="107"/>
        <v>1</v>
      </c>
      <c r="AG158" t="b">
        <f t="shared" si="108"/>
        <v>0</v>
      </c>
      <c r="AH158">
        <f t="shared" si="109"/>
        <v>0</v>
      </c>
      <c r="AI158" t="b">
        <f t="shared" si="110"/>
        <v>1</v>
      </c>
      <c r="AJ158" t="b">
        <f t="shared" si="111"/>
        <v>0</v>
      </c>
      <c r="AK158">
        <f t="shared" si="112"/>
        <v>0</v>
      </c>
      <c r="AL158" t="b">
        <f t="shared" si="113"/>
        <v>1</v>
      </c>
      <c r="AM158" t="b">
        <f t="shared" si="114"/>
        <v>0</v>
      </c>
      <c r="AN158">
        <f t="shared" si="115"/>
        <v>0</v>
      </c>
      <c r="AO158">
        <f t="shared" si="116"/>
        <v>9</v>
      </c>
      <c r="AP158" t="str" cm="1">
        <f t="array" aca="1" ref="AP158" ca="1">INDIRECT("A"&amp;AO158)</f>
        <v>Jugend w</v>
      </c>
      <c r="AQ158" t="str" cm="1">
        <f t="array" aca="1" ref="AQ158" ca="1">INDIRECT("E"&amp;AO158)</f>
        <v>Jugend w</v>
      </c>
    </row>
    <row r="159" spans="7:43" hidden="1" x14ac:dyDescent="0.25">
      <c r="G159">
        <f t="shared" si="82"/>
        <v>2009</v>
      </c>
      <c r="H159" t="b">
        <f t="shared" si="83"/>
        <v>0</v>
      </c>
      <c r="I159" t="b">
        <f t="shared" si="84"/>
        <v>1</v>
      </c>
      <c r="J159">
        <f t="shared" si="85"/>
        <v>0</v>
      </c>
      <c r="K159" t="b">
        <f t="shared" si="86"/>
        <v>0</v>
      </c>
      <c r="L159" t="b">
        <f t="shared" si="87"/>
        <v>1</v>
      </c>
      <c r="M159">
        <f t="shared" si="88"/>
        <v>0</v>
      </c>
      <c r="N159" t="b">
        <f t="shared" si="89"/>
        <v>0</v>
      </c>
      <c r="O159" t="b">
        <f t="shared" si="90"/>
        <v>1</v>
      </c>
      <c r="P159">
        <f t="shared" si="91"/>
        <v>0</v>
      </c>
      <c r="Q159" t="b">
        <f t="shared" si="92"/>
        <v>1</v>
      </c>
      <c r="R159" t="b">
        <f t="shared" si="93"/>
        <v>1</v>
      </c>
      <c r="S159">
        <f t="shared" si="94"/>
        <v>9</v>
      </c>
      <c r="T159" t="b">
        <f t="shared" si="95"/>
        <v>1</v>
      </c>
      <c r="U159" t="b">
        <f t="shared" si="96"/>
        <v>0</v>
      </c>
      <c r="V159">
        <f t="shared" si="97"/>
        <v>0</v>
      </c>
      <c r="W159" t="b">
        <f t="shared" si="98"/>
        <v>1</v>
      </c>
      <c r="X159" t="b">
        <f t="shared" si="99"/>
        <v>0</v>
      </c>
      <c r="Y159">
        <f t="shared" si="100"/>
        <v>0</v>
      </c>
      <c r="Z159" t="b">
        <f t="shared" si="101"/>
        <v>1</v>
      </c>
      <c r="AA159" t="b">
        <f t="shared" si="102"/>
        <v>0</v>
      </c>
      <c r="AB159">
        <f t="shared" si="103"/>
        <v>0</v>
      </c>
      <c r="AC159" t="b">
        <f t="shared" si="104"/>
        <v>1</v>
      </c>
      <c r="AD159" t="b">
        <f t="shared" si="105"/>
        <v>0</v>
      </c>
      <c r="AE159">
        <f t="shared" si="106"/>
        <v>0</v>
      </c>
      <c r="AF159" t="b">
        <f t="shared" si="107"/>
        <v>1</v>
      </c>
      <c r="AG159" t="b">
        <f t="shared" si="108"/>
        <v>0</v>
      </c>
      <c r="AH159">
        <f t="shared" si="109"/>
        <v>0</v>
      </c>
      <c r="AI159" t="b">
        <f t="shared" si="110"/>
        <v>1</v>
      </c>
      <c r="AJ159" t="b">
        <f t="shared" si="111"/>
        <v>0</v>
      </c>
      <c r="AK159">
        <f t="shared" si="112"/>
        <v>0</v>
      </c>
      <c r="AL159" t="b">
        <f t="shared" si="113"/>
        <v>1</v>
      </c>
      <c r="AM159" t="b">
        <f t="shared" si="114"/>
        <v>0</v>
      </c>
      <c r="AN159">
        <f t="shared" si="115"/>
        <v>0</v>
      </c>
      <c r="AO159">
        <f t="shared" si="116"/>
        <v>9</v>
      </c>
      <c r="AP159" t="str" cm="1">
        <f t="array" aca="1" ref="AP159" ca="1">INDIRECT("A"&amp;AO159)</f>
        <v>Jugend w</v>
      </c>
      <c r="AQ159" t="str" cm="1">
        <f t="array" aca="1" ref="AQ159" ca="1">INDIRECT("E"&amp;AO159)</f>
        <v>Jugend w</v>
      </c>
    </row>
    <row r="160" spans="7:43" hidden="1" x14ac:dyDescent="0.25">
      <c r="G160">
        <f t="shared" si="82"/>
        <v>2008</v>
      </c>
      <c r="H160" t="b">
        <f t="shared" si="83"/>
        <v>0</v>
      </c>
      <c r="I160" t="b">
        <f t="shared" si="84"/>
        <v>1</v>
      </c>
      <c r="J160">
        <f t="shared" si="85"/>
        <v>0</v>
      </c>
      <c r="K160" t="b">
        <f t="shared" si="86"/>
        <v>0</v>
      </c>
      <c r="L160" t="b">
        <f t="shared" si="87"/>
        <v>1</v>
      </c>
      <c r="M160">
        <f t="shared" si="88"/>
        <v>0</v>
      </c>
      <c r="N160" t="b">
        <f t="shared" si="89"/>
        <v>0</v>
      </c>
      <c r="O160" t="b">
        <f t="shared" si="90"/>
        <v>1</v>
      </c>
      <c r="P160">
        <f t="shared" si="91"/>
        <v>0</v>
      </c>
      <c r="Q160" t="b">
        <f t="shared" si="92"/>
        <v>0</v>
      </c>
      <c r="R160" t="b">
        <f t="shared" si="93"/>
        <v>1</v>
      </c>
      <c r="S160">
        <f t="shared" si="94"/>
        <v>0</v>
      </c>
      <c r="T160" t="b">
        <f t="shared" si="95"/>
        <v>1</v>
      </c>
      <c r="U160" t="b">
        <f t="shared" si="96"/>
        <v>1</v>
      </c>
      <c r="V160">
        <f t="shared" si="97"/>
        <v>11</v>
      </c>
      <c r="W160" t="b">
        <f t="shared" si="98"/>
        <v>1</v>
      </c>
      <c r="X160" t="b">
        <f t="shared" si="99"/>
        <v>0</v>
      </c>
      <c r="Y160">
        <f t="shared" si="100"/>
        <v>0</v>
      </c>
      <c r="Z160" t="b">
        <f t="shared" si="101"/>
        <v>1</v>
      </c>
      <c r="AA160" t="b">
        <f t="shared" si="102"/>
        <v>0</v>
      </c>
      <c r="AB160">
        <f t="shared" si="103"/>
        <v>0</v>
      </c>
      <c r="AC160" t="b">
        <f t="shared" si="104"/>
        <v>1</v>
      </c>
      <c r="AD160" t="b">
        <f t="shared" si="105"/>
        <v>0</v>
      </c>
      <c r="AE160">
        <f t="shared" si="106"/>
        <v>0</v>
      </c>
      <c r="AF160" t="b">
        <f t="shared" si="107"/>
        <v>1</v>
      </c>
      <c r="AG160" t="b">
        <f t="shared" si="108"/>
        <v>0</v>
      </c>
      <c r="AH160">
        <f t="shared" si="109"/>
        <v>0</v>
      </c>
      <c r="AI160" t="b">
        <f t="shared" si="110"/>
        <v>1</v>
      </c>
      <c r="AJ160" t="b">
        <f t="shared" si="111"/>
        <v>0</v>
      </c>
      <c r="AK160">
        <f t="shared" si="112"/>
        <v>0</v>
      </c>
      <c r="AL160" t="b">
        <f t="shared" si="113"/>
        <v>1</v>
      </c>
      <c r="AM160" t="b">
        <f t="shared" si="114"/>
        <v>0</v>
      </c>
      <c r="AN160">
        <f t="shared" si="115"/>
        <v>0</v>
      </c>
      <c r="AO160">
        <f t="shared" si="116"/>
        <v>11</v>
      </c>
      <c r="AP160" t="str" cm="1">
        <f t="array" aca="1" ref="AP160" ca="1">INDIRECT("A"&amp;AO160)</f>
        <v>Junioren II w</v>
      </c>
      <c r="AQ160" t="str" cm="1">
        <f t="array" aca="1" ref="AQ160" ca="1">INDIRECT("E"&amp;AO160)</f>
        <v>Junioren II w</v>
      </c>
    </row>
    <row r="161" spans="7:43" hidden="1" x14ac:dyDescent="0.25">
      <c r="G161">
        <f t="shared" si="82"/>
        <v>2007</v>
      </c>
      <c r="H161" t="b">
        <f t="shared" si="83"/>
        <v>0</v>
      </c>
      <c r="I161" t="b">
        <f t="shared" si="84"/>
        <v>1</v>
      </c>
      <c r="J161">
        <f t="shared" si="85"/>
        <v>0</v>
      </c>
      <c r="K161" t="b">
        <f t="shared" si="86"/>
        <v>0</v>
      </c>
      <c r="L161" t="b">
        <f t="shared" si="87"/>
        <v>1</v>
      </c>
      <c r="M161">
        <f t="shared" si="88"/>
        <v>0</v>
      </c>
      <c r="N161" t="b">
        <f t="shared" si="89"/>
        <v>0</v>
      </c>
      <c r="O161" t="b">
        <f t="shared" si="90"/>
        <v>1</v>
      </c>
      <c r="P161">
        <f t="shared" si="91"/>
        <v>0</v>
      </c>
      <c r="Q161" t="b">
        <f t="shared" si="92"/>
        <v>0</v>
      </c>
      <c r="R161" t="b">
        <f t="shared" si="93"/>
        <v>1</v>
      </c>
      <c r="S161">
        <f t="shared" si="94"/>
        <v>0</v>
      </c>
      <c r="T161" t="b">
        <f t="shared" si="95"/>
        <v>1</v>
      </c>
      <c r="U161" t="b">
        <f t="shared" si="96"/>
        <v>1</v>
      </c>
      <c r="V161">
        <f t="shared" si="97"/>
        <v>11</v>
      </c>
      <c r="W161" t="b">
        <f t="shared" si="98"/>
        <v>1</v>
      </c>
      <c r="X161" t="b">
        <f t="shared" si="99"/>
        <v>0</v>
      </c>
      <c r="Y161">
        <f t="shared" si="100"/>
        <v>0</v>
      </c>
      <c r="Z161" t="b">
        <f t="shared" si="101"/>
        <v>1</v>
      </c>
      <c r="AA161" t="b">
        <f t="shared" si="102"/>
        <v>0</v>
      </c>
      <c r="AB161">
        <f t="shared" si="103"/>
        <v>0</v>
      </c>
      <c r="AC161" t="b">
        <f t="shared" si="104"/>
        <v>1</v>
      </c>
      <c r="AD161" t="b">
        <f t="shared" si="105"/>
        <v>0</v>
      </c>
      <c r="AE161">
        <f t="shared" si="106"/>
        <v>0</v>
      </c>
      <c r="AF161" t="b">
        <f t="shared" si="107"/>
        <v>1</v>
      </c>
      <c r="AG161" t="b">
        <f t="shared" si="108"/>
        <v>0</v>
      </c>
      <c r="AH161">
        <f t="shared" si="109"/>
        <v>0</v>
      </c>
      <c r="AI161" t="b">
        <f t="shared" si="110"/>
        <v>1</v>
      </c>
      <c r="AJ161" t="b">
        <f t="shared" si="111"/>
        <v>0</v>
      </c>
      <c r="AK161">
        <f t="shared" si="112"/>
        <v>0</v>
      </c>
      <c r="AL161" t="b">
        <f t="shared" si="113"/>
        <v>1</v>
      </c>
      <c r="AM161" t="b">
        <f t="shared" si="114"/>
        <v>0</v>
      </c>
      <c r="AN161">
        <f t="shared" si="115"/>
        <v>0</v>
      </c>
      <c r="AO161">
        <f t="shared" si="116"/>
        <v>11</v>
      </c>
      <c r="AP161" t="str" cm="1">
        <f t="array" aca="1" ref="AP161" ca="1">INDIRECT("A"&amp;AO161)</f>
        <v>Junioren II w</v>
      </c>
      <c r="AQ161" t="str" cm="1">
        <f t="array" aca="1" ref="AQ161" ca="1">INDIRECT("E"&amp;AO161)</f>
        <v>Junioren II w</v>
      </c>
    </row>
    <row r="162" spans="7:43" hidden="1" x14ac:dyDescent="0.25">
      <c r="G162">
        <f t="shared" si="82"/>
        <v>2006</v>
      </c>
      <c r="H162" t="b">
        <f t="shared" si="83"/>
        <v>0</v>
      </c>
      <c r="I162" t="b">
        <f t="shared" si="84"/>
        <v>1</v>
      </c>
      <c r="J162">
        <f t="shared" si="85"/>
        <v>0</v>
      </c>
      <c r="K162" t="b">
        <f t="shared" si="86"/>
        <v>0</v>
      </c>
      <c r="L162" t="b">
        <f t="shared" si="87"/>
        <v>1</v>
      </c>
      <c r="M162">
        <f t="shared" si="88"/>
        <v>0</v>
      </c>
      <c r="N162" t="b">
        <f t="shared" si="89"/>
        <v>0</v>
      </c>
      <c r="O162" t="b">
        <f t="shared" si="90"/>
        <v>1</v>
      </c>
      <c r="P162">
        <f t="shared" si="91"/>
        <v>0</v>
      </c>
      <c r="Q162" t="b">
        <f t="shared" si="92"/>
        <v>0</v>
      </c>
      <c r="R162" t="b">
        <f t="shared" si="93"/>
        <v>1</v>
      </c>
      <c r="S162">
        <f t="shared" si="94"/>
        <v>0</v>
      </c>
      <c r="T162" t="b">
        <f t="shared" si="95"/>
        <v>0</v>
      </c>
      <c r="U162" t="b">
        <f t="shared" si="96"/>
        <v>1</v>
      </c>
      <c r="V162">
        <f t="shared" si="97"/>
        <v>0</v>
      </c>
      <c r="W162" t="b">
        <f t="shared" si="98"/>
        <v>1</v>
      </c>
      <c r="X162" t="b">
        <f t="shared" si="99"/>
        <v>1</v>
      </c>
      <c r="Y162">
        <f t="shared" si="100"/>
        <v>13</v>
      </c>
      <c r="Z162" t="b">
        <f t="shared" si="101"/>
        <v>1</v>
      </c>
      <c r="AA162" t="b">
        <f t="shared" si="102"/>
        <v>0</v>
      </c>
      <c r="AB162">
        <f t="shared" si="103"/>
        <v>0</v>
      </c>
      <c r="AC162" t="b">
        <f t="shared" si="104"/>
        <v>1</v>
      </c>
      <c r="AD162" t="b">
        <f t="shared" si="105"/>
        <v>0</v>
      </c>
      <c r="AE162">
        <f t="shared" si="106"/>
        <v>0</v>
      </c>
      <c r="AF162" t="b">
        <f t="shared" si="107"/>
        <v>1</v>
      </c>
      <c r="AG162" t="b">
        <f t="shared" si="108"/>
        <v>0</v>
      </c>
      <c r="AH162">
        <f t="shared" si="109"/>
        <v>0</v>
      </c>
      <c r="AI162" t="b">
        <f t="shared" si="110"/>
        <v>1</v>
      </c>
      <c r="AJ162" t="b">
        <f t="shared" si="111"/>
        <v>0</v>
      </c>
      <c r="AK162">
        <f t="shared" si="112"/>
        <v>0</v>
      </c>
      <c r="AL162" t="b">
        <f t="shared" si="113"/>
        <v>1</v>
      </c>
      <c r="AM162" t="b">
        <f t="shared" si="114"/>
        <v>0</v>
      </c>
      <c r="AN162">
        <f t="shared" si="115"/>
        <v>0</v>
      </c>
      <c r="AO162">
        <f t="shared" si="116"/>
        <v>13</v>
      </c>
      <c r="AP162" t="str" cm="1">
        <f t="array" aca="1" ref="AP162" ca="1">INDIRECT("A"&amp;AO162)</f>
        <v>Junioren I w</v>
      </c>
      <c r="AQ162" t="str" cm="1">
        <f t="array" aca="1" ref="AQ162" ca="1">INDIRECT("E"&amp;AO162)</f>
        <v>Junioren I w</v>
      </c>
    </row>
    <row r="163" spans="7:43" hidden="1" x14ac:dyDescent="0.25">
      <c r="G163">
        <f t="shared" si="82"/>
        <v>2005</v>
      </c>
      <c r="H163" t="b">
        <f t="shared" si="83"/>
        <v>0</v>
      </c>
      <c r="I163" t="b">
        <f t="shared" si="84"/>
        <v>1</v>
      </c>
      <c r="J163">
        <f t="shared" si="85"/>
        <v>0</v>
      </c>
      <c r="K163" t="b">
        <f t="shared" si="86"/>
        <v>0</v>
      </c>
      <c r="L163" t="b">
        <f t="shared" si="87"/>
        <v>1</v>
      </c>
      <c r="M163">
        <f t="shared" si="88"/>
        <v>0</v>
      </c>
      <c r="N163" t="b">
        <f t="shared" si="89"/>
        <v>0</v>
      </c>
      <c r="O163" t="b">
        <f t="shared" si="90"/>
        <v>1</v>
      </c>
      <c r="P163">
        <f t="shared" si="91"/>
        <v>0</v>
      </c>
      <c r="Q163" t="b">
        <f t="shared" si="92"/>
        <v>0</v>
      </c>
      <c r="R163" t="b">
        <f t="shared" si="93"/>
        <v>1</v>
      </c>
      <c r="S163">
        <f t="shared" si="94"/>
        <v>0</v>
      </c>
      <c r="T163" t="b">
        <f t="shared" si="95"/>
        <v>0</v>
      </c>
      <c r="U163" t="b">
        <f t="shared" si="96"/>
        <v>1</v>
      </c>
      <c r="V163">
        <f t="shared" si="97"/>
        <v>0</v>
      </c>
      <c r="W163" t="b">
        <f t="shared" si="98"/>
        <v>1</v>
      </c>
      <c r="X163" t="b">
        <f t="shared" si="99"/>
        <v>1</v>
      </c>
      <c r="Y163">
        <f t="shared" si="100"/>
        <v>13</v>
      </c>
      <c r="Z163" t="b">
        <f t="shared" si="101"/>
        <v>1</v>
      </c>
      <c r="AA163" t="b">
        <f t="shared" si="102"/>
        <v>0</v>
      </c>
      <c r="AB163">
        <f t="shared" si="103"/>
        <v>0</v>
      </c>
      <c r="AC163" t="b">
        <f t="shared" si="104"/>
        <v>1</v>
      </c>
      <c r="AD163" t="b">
        <f t="shared" si="105"/>
        <v>0</v>
      </c>
      <c r="AE163">
        <f t="shared" si="106"/>
        <v>0</v>
      </c>
      <c r="AF163" t="b">
        <f t="shared" si="107"/>
        <v>1</v>
      </c>
      <c r="AG163" t="b">
        <f t="shared" si="108"/>
        <v>0</v>
      </c>
      <c r="AH163">
        <f t="shared" si="109"/>
        <v>0</v>
      </c>
      <c r="AI163" t="b">
        <f t="shared" si="110"/>
        <v>1</v>
      </c>
      <c r="AJ163" t="b">
        <f t="shared" si="111"/>
        <v>0</v>
      </c>
      <c r="AK163">
        <f t="shared" si="112"/>
        <v>0</v>
      </c>
      <c r="AL163" t="b">
        <f t="shared" si="113"/>
        <v>1</v>
      </c>
      <c r="AM163" t="b">
        <f t="shared" si="114"/>
        <v>0</v>
      </c>
      <c r="AN163">
        <f t="shared" si="115"/>
        <v>0</v>
      </c>
      <c r="AO163">
        <f t="shared" si="116"/>
        <v>13</v>
      </c>
      <c r="AP163" t="str" cm="1">
        <f t="array" aca="1" ref="AP163" ca="1">INDIRECT("A"&amp;AO163)</f>
        <v>Junioren I w</v>
      </c>
      <c r="AQ163" t="str" cm="1">
        <f t="array" aca="1" ref="AQ163" ca="1">INDIRECT("E"&amp;AO163)</f>
        <v>Junioren I w</v>
      </c>
    </row>
    <row r="164" spans="7:43" hidden="1" x14ac:dyDescent="0.25">
      <c r="G164">
        <f t="shared" si="82"/>
        <v>2004</v>
      </c>
      <c r="H164" t="b">
        <f t="shared" si="83"/>
        <v>0</v>
      </c>
      <c r="I164" t="b">
        <f t="shared" si="84"/>
        <v>1</v>
      </c>
      <c r="J164">
        <f t="shared" si="85"/>
        <v>0</v>
      </c>
      <c r="K164" t="b">
        <f t="shared" si="86"/>
        <v>0</v>
      </c>
      <c r="L164" t="b">
        <f t="shared" si="87"/>
        <v>1</v>
      </c>
      <c r="M164">
        <f t="shared" si="88"/>
        <v>0</v>
      </c>
      <c r="N164" t="b">
        <f t="shared" si="89"/>
        <v>0</v>
      </c>
      <c r="O164" t="b">
        <f t="shared" si="90"/>
        <v>1</v>
      </c>
      <c r="P164">
        <f t="shared" si="91"/>
        <v>0</v>
      </c>
      <c r="Q164" t="b">
        <f t="shared" si="92"/>
        <v>0</v>
      </c>
      <c r="R164" t="b">
        <f t="shared" si="93"/>
        <v>1</v>
      </c>
      <c r="S164">
        <f t="shared" si="94"/>
        <v>0</v>
      </c>
      <c r="T164" t="b">
        <f t="shared" si="95"/>
        <v>0</v>
      </c>
      <c r="U164" t="b">
        <f t="shared" si="96"/>
        <v>1</v>
      </c>
      <c r="V164">
        <f t="shared" si="97"/>
        <v>0</v>
      </c>
      <c r="W164" t="b">
        <f t="shared" si="98"/>
        <v>0</v>
      </c>
      <c r="X164" t="b">
        <f t="shared" si="99"/>
        <v>1</v>
      </c>
      <c r="Y164">
        <f t="shared" si="100"/>
        <v>0</v>
      </c>
      <c r="Z164" t="b">
        <f t="shared" si="101"/>
        <v>1</v>
      </c>
      <c r="AA164" t="b">
        <f t="shared" si="102"/>
        <v>1</v>
      </c>
      <c r="AB164">
        <f t="shared" si="103"/>
        <v>15</v>
      </c>
      <c r="AC164" t="b">
        <f t="shared" si="104"/>
        <v>1</v>
      </c>
      <c r="AD164" t="b">
        <f t="shared" si="105"/>
        <v>0</v>
      </c>
      <c r="AE164">
        <f t="shared" si="106"/>
        <v>0</v>
      </c>
      <c r="AF164" t="b">
        <f t="shared" si="107"/>
        <v>1</v>
      </c>
      <c r="AG164" t="b">
        <f t="shared" si="108"/>
        <v>0</v>
      </c>
      <c r="AH164">
        <f t="shared" si="109"/>
        <v>0</v>
      </c>
      <c r="AI164" t="b">
        <f t="shared" si="110"/>
        <v>1</v>
      </c>
      <c r="AJ164" t="b">
        <f t="shared" si="111"/>
        <v>0</v>
      </c>
      <c r="AK164">
        <f t="shared" si="112"/>
        <v>0</v>
      </c>
      <c r="AL164" t="b">
        <f t="shared" si="113"/>
        <v>1</v>
      </c>
      <c r="AM164" t="b">
        <f t="shared" si="114"/>
        <v>0</v>
      </c>
      <c r="AN164">
        <f t="shared" si="115"/>
        <v>0</v>
      </c>
      <c r="AO164">
        <f t="shared" si="116"/>
        <v>15</v>
      </c>
      <c r="AP164" t="str" cm="1">
        <f t="array" aca="1" ref="AP164" ca="1">INDIRECT("A"&amp;AO164)</f>
        <v>Damen I</v>
      </c>
      <c r="AQ164" t="str" cm="1">
        <f t="array" aca="1" ref="AQ164" ca="1">INDIRECT("E"&amp;AO164)</f>
        <v>Damen I</v>
      </c>
    </row>
    <row r="165" spans="7:43" hidden="1" x14ac:dyDescent="0.25">
      <c r="G165">
        <f t="shared" si="82"/>
        <v>2003</v>
      </c>
      <c r="H165" t="b">
        <f t="shared" si="83"/>
        <v>0</v>
      </c>
      <c r="I165" t="b">
        <f t="shared" si="84"/>
        <v>1</v>
      </c>
      <c r="J165">
        <f t="shared" si="85"/>
        <v>0</v>
      </c>
      <c r="K165" t="b">
        <f t="shared" si="86"/>
        <v>0</v>
      </c>
      <c r="L165" t="b">
        <f t="shared" si="87"/>
        <v>1</v>
      </c>
      <c r="M165">
        <f t="shared" si="88"/>
        <v>0</v>
      </c>
      <c r="N165" t="b">
        <f t="shared" si="89"/>
        <v>0</v>
      </c>
      <c r="O165" t="b">
        <f t="shared" si="90"/>
        <v>1</v>
      </c>
      <c r="P165">
        <f t="shared" si="91"/>
        <v>0</v>
      </c>
      <c r="Q165" t="b">
        <f t="shared" si="92"/>
        <v>0</v>
      </c>
      <c r="R165" t="b">
        <f t="shared" si="93"/>
        <v>1</v>
      </c>
      <c r="S165">
        <f t="shared" si="94"/>
        <v>0</v>
      </c>
      <c r="T165" t="b">
        <f t="shared" si="95"/>
        <v>0</v>
      </c>
      <c r="U165" t="b">
        <f t="shared" si="96"/>
        <v>1</v>
      </c>
      <c r="V165">
        <f t="shared" si="97"/>
        <v>0</v>
      </c>
      <c r="W165" t="b">
        <f t="shared" si="98"/>
        <v>0</v>
      </c>
      <c r="X165" t="b">
        <f t="shared" si="99"/>
        <v>1</v>
      </c>
      <c r="Y165">
        <f t="shared" si="100"/>
        <v>0</v>
      </c>
      <c r="Z165" t="b">
        <f t="shared" si="101"/>
        <v>1</v>
      </c>
      <c r="AA165" t="b">
        <f t="shared" si="102"/>
        <v>1</v>
      </c>
      <c r="AB165">
        <f t="shared" si="103"/>
        <v>15</v>
      </c>
      <c r="AC165" t="b">
        <f t="shared" si="104"/>
        <v>1</v>
      </c>
      <c r="AD165" t="b">
        <f t="shared" si="105"/>
        <v>0</v>
      </c>
      <c r="AE165">
        <f t="shared" si="106"/>
        <v>0</v>
      </c>
      <c r="AF165" t="b">
        <f t="shared" si="107"/>
        <v>1</v>
      </c>
      <c r="AG165" t="b">
        <f t="shared" si="108"/>
        <v>0</v>
      </c>
      <c r="AH165">
        <f t="shared" si="109"/>
        <v>0</v>
      </c>
      <c r="AI165" t="b">
        <f t="shared" si="110"/>
        <v>1</v>
      </c>
      <c r="AJ165" t="b">
        <f t="shared" si="111"/>
        <v>0</v>
      </c>
      <c r="AK165">
        <f t="shared" si="112"/>
        <v>0</v>
      </c>
      <c r="AL165" t="b">
        <f t="shared" si="113"/>
        <v>1</v>
      </c>
      <c r="AM165" t="b">
        <f t="shared" si="114"/>
        <v>0</v>
      </c>
      <c r="AN165">
        <f t="shared" si="115"/>
        <v>0</v>
      </c>
      <c r="AO165">
        <f t="shared" si="116"/>
        <v>15</v>
      </c>
      <c r="AP165" t="str" cm="1">
        <f t="array" aca="1" ref="AP165" ca="1">INDIRECT("A"&amp;AO165)</f>
        <v>Damen I</v>
      </c>
      <c r="AQ165" t="str" cm="1">
        <f t="array" aca="1" ref="AQ165" ca="1">INDIRECT("E"&amp;AO165)</f>
        <v>Damen I</v>
      </c>
    </row>
    <row r="166" spans="7:43" hidden="1" x14ac:dyDescent="0.25">
      <c r="G166">
        <f t="shared" si="82"/>
        <v>2002</v>
      </c>
      <c r="H166" t="b">
        <f t="shared" si="83"/>
        <v>0</v>
      </c>
      <c r="I166" t="b">
        <f t="shared" si="84"/>
        <v>1</v>
      </c>
      <c r="J166">
        <f t="shared" si="85"/>
        <v>0</v>
      </c>
      <c r="K166" t="b">
        <f t="shared" si="86"/>
        <v>0</v>
      </c>
      <c r="L166" t="b">
        <f t="shared" si="87"/>
        <v>1</v>
      </c>
      <c r="M166">
        <f t="shared" si="88"/>
        <v>0</v>
      </c>
      <c r="N166" t="b">
        <f t="shared" si="89"/>
        <v>0</v>
      </c>
      <c r="O166" t="b">
        <f t="shared" si="90"/>
        <v>1</v>
      </c>
      <c r="P166">
        <f t="shared" si="91"/>
        <v>0</v>
      </c>
      <c r="Q166" t="b">
        <f t="shared" si="92"/>
        <v>0</v>
      </c>
      <c r="R166" t="b">
        <f t="shared" si="93"/>
        <v>1</v>
      </c>
      <c r="S166">
        <f t="shared" si="94"/>
        <v>0</v>
      </c>
      <c r="T166" t="b">
        <f t="shared" si="95"/>
        <v>0</v>
      </c>
      <c r="U166" t="b">
        <f t="shared" si="96"/>
        <v>1</v>
      </c>
      <c r="V166">
        <f t="shared" si="97"/>
        <v>0</v>
      </c>
      <c r="W166" t="b">
        <f t="shared" si="98"/>
        <v>0</v>
      </c>
      <c r="X166" t="b">
        <f t="shared" si="99"/>
        <v>1</v>
      </c>
      <c r="Y166">
        <f t="shared" si="100"/>
        <v>0</v>
      </c>
      <c r="Z166" t="b">
        <f t="shared" si="101"/>
        <v>1</v>
      </c>
      <c r="AA166" t="b">
        <f t="shared" si="102"/>
        <v>1</v>
      </c>
      <c r="AB166">
        <f t="shared" si="103"/>
        <v>15</v>
      </c>
      <c r="AC166" t="b">
        <f t="shared" si="104"/>
        <v>1</v>
      </c>
      <c r="AD166" t="b">
        <f t="shared" si="105"/>
        <v>0</v>
      </c>
      <c r="AE166">
        <f t="shared" si="106"/>
        <v>0</v>
      </c>
      <c r="AF166" t="b">
        <f t="shared" si="107"/>
        <v>1</v>
      </c>
      <c r="AG166" t="b">
        <f t="shared" si="108"/>
        <v>0</v>
      </c>
      <c r="AH166">
        <f t="shared" si="109"/>
        <v>0</v>
      </c>
      <c r="AI166" t="b">
        <f t="shared" si="110"/>
        <v>1</v>
      </c>
      <c r="AJ166" t="b">
        <f t="shared" si="111"/>
        <v>0</v>
      </c>
      <c r="AK166">
        <f t="shared" si="112"/>
        <v>0</v>
      </c>
      <c r="AL166" t="b">
        <f t="shared" si="113"/>
        <v>1</v>
      </c>
      <c r="AM166" t="b">
        <f t="shared" si="114"/>
        <v>0</v>
      </c>
      <c r="AN166">
        <f t="shared" si="115"/>
        <v>0</v>
      </c>
      <c r="AO166">
        <f t="shared" si="116"/>
        <v>15</v>
      </c>
      <c r="AP166" t="str" cm="1">
        <f t="array" aca="1" ref="AP166" ca="1">INDIRECT("A"&amp;AO166)</f>
        <v>Damen I</v>
      </c>
      <c r="AQ166" t="str" cm="1">
        <f t="array" aca="1" ref="AQ166" ca="1">INDIRECT("E"&amp;AO166)</f>
        <v>Damen I</v>
      </c>
    </row>
    <row r="167" spans="7:43" hidden="1" x14ac:dyDescent="0.25">
      <c r="G167">
        <f t="shared" si="82"/>
        <v>2001</v>
      </c>
      <c r="H167" t="b">
        <f t="shared" si="83"/>
        <v>0</v>
      </c>
      <c r="I167" t="b">
        <f t="shared" si="84"/>
        <v>1</v>
      </c>
      <c r="J167">
        <f t="shared" si="85"/>
        <v>0</v>
      </c>
      <c r="K167" t="b">
        <f t="shared" si="86"/>
        <v>0</v>
      </c>
      <c r="L167" t="b">
        <f t="shared" si="87"/>
        <v>1</v>
      </c>
      <c r="M167">
        <f t="shared" si="88"/>
        <v>0</v>
      </c>
      <c r="N167" t="b">
        <f t="shared" si="89"/>
        <v>0</v>
      </c>
      <c r="O167" t="b">
        <f t="shared" si="90"/>
        <v>1</v>
      </c>
      <c r="P167">
        <f t="shared" si="91"/>
        <v>0</v>
      </c>
      <c r="Q167" t="b">
        <f t="shared" si="92"/>
        <v>0</v>
      </c>
      <c r="R167" t="b">
        <f t="shared" si="93"/>
        <v>1</v>
      </c>
      <c r="S167">
        <f t="shared" si="94"/>
        <v>0</v>
      </c>
      <c r="T167" t="b">
        <f t="shared" si="95"/>
        <v>0</v>
      </c>
      <c r="U167" t="b">
        <f t="shared" si="96"/>
        <v>1</v>
      </c>
      <c r="V167">
        <f t="shared" si="97"/>
        <v>0</v>
      </c>
      <c r="W167" t="b">
        <f t="shared" si="98"/>
        <v>0</v>
      </c>
      <c r="X167" t="b">
        <f t="shared" si="99"/>
        <v>1</v>
      </c>
      <c r="Y167">
        <f t="shared" si="100"/>
        <v>0</v>
      </c>
      <c r="Z167" t="b">
        <f t="shared" si="101"/>
        <v>1</v>
      </c>
      <c r="AA167" t="b">
        <f t="shared" si="102"/>
        <v>1</v>
      </c>
      <c r="AB167">
        <f t="shared" si="103"/>
        <v>15</v>
      </c>
      <c r="AC167" t="b">
        <f t="shared" si="104"/>
        <v>1</v>
      </c>
      <c r="AD167" t="b">
        <f t="shared" si="105"/>
        <v>0</v>
      </c>
      <c r="AE167">
        <f t="shared" si="106"/>
        <v>0</v>
      </c>
      <c r="AF167" t="b">
        <f t="shared" si="107"/>
        <v>1</v>
      </c>
      <c r="AG167" t="b">
        <f t="shared" si="108"/>
        <v>0</v>
      </c>
      <c r="AH167">
        <f t="shared" si="109"/>
        <v>0</v>
      </c>
      <c r="AI167" t="b">
        <f t="shared" si="110"/>
        <v>1</v>
      </c>
      <c r="AJ167" t="b">
        <f t="shared" si="111"/>
        <v>0</v>
      </c>
      <c r="AK167">
        <f t="shared" si="112"/>
        <v>0</v>
      </c>
      <c r="AL167" t="b">
        <f t="shared" si="113"/>
        <v>1</v>
      </c>
      <c r="AM167" t="b">
        <f t="shared" si="114"/>
        <v>0</v>
      </c>
      <c r="AN167">
        <f t="shared" si="115"/>
        <v>0</v>
      </c>
      <c r="AO167">
        <f t="shared" si="116"/>
        <v>15</v>
      </c>
      <c r="AP167" t="str" cm="1">
        <f t="array" aca="1" ref="AP167" ca="1">INDIRECT("A"&amp;AO167)</f>
        <v>Damen I</v>
      </c>
      <c r="AQ167" t="str" cm="1">
        <f t="array" aca="1" ref="AQ167" ca="1">INDIRECT("E"&amp;AO167)</f>
        <v>Damen I</v>
      </c>
    </row>
    <row r="168" spans="7:43" hidden="1" x14ac:dyDescent="0.25">
      <c r="G168">
        <f t="shared" si="82"/>
        <v>2000</v>
      </c>
      <c r="H168" t="b">
        <f t="shared" si="83"/>
        <v>0</v>
      </c>
      <c r="I168" t="b">
        <f t="shared" si="84"/>
        <v>1</v>
      </c>
      <c r="J168">
        <f t="shared" si="85"/>
        <v>0</v>
      </c>
      <c r="K168" t="b">
        <f t="shared" si="86"/>
        <v>0</v>
      </c>
      <c r="L168" t="b">
        <f t="shared" si="87"/>
        <v>1</v>
      </c>
      <c r="M168">
        <f t="shared" si="88"/>
        <v>0</v>
      </c>
      <c r="N168" t="b">
        <f t="shared" si="89"/>
        <v>0</v>
      </c>
      <c r="O168" t="b">
        <f t="shared" si="90"/>
        <v>1</v>
      </c>
      <c r="P168">
        <f t="shared" si="91"/>
        <v>0</v>
      </c>
      <c r="Q168" t="b">
        <f t="shared" si="92"/>
        <v>0</v>
      </c>
      <c r="R168" t="b">
        <f t="shared" si="93"/>
        <v>1</v>
      </c>
      <c r="S168">
        <f t="shared" si="94"/>
        <v>0</v>
      </c>
      <c r="T168" t="b">
        <f t="shared" si="95"/>
        <v>0</v>
      </c>
      <c r="U168" t="b">
        <f t="shared" si="96"/>
        <v>1</v>
      </c>
      <c r="V168">
        <f t="shared" si="97"/>
        <v>0</v>
      </c>
      <c r="W168" t="b">
        <f t="shared" si="98"/>
        <v>0</v>
      </c>
      <c r="X168" t="b">
        <f t="shared" si="99"/>
        <v>1</v>
      </c>
      <c r="Y168">
        <f t="shared" si="100"/>
        <v>0</v>
      </c>
      <c r="Z168" t="b">
        <f t="shared" si="101"/>
        <v>1</v>
      </c>
      <c r="AA168" t="b">
        <f t="shared" si="102"/>
        <v>1</v>
      </c>
      <c r="AB168">
        <f t="shared" si="103"/>
        <v>15</v>
      </c>
      <c r="AC168" t="b">
        <f t="shared" si="104"/>
        <v>1</v>
      </c>
      <c r="AD168" t="b">
        <f t="shared" si="105"/>
        <v>0</v>
      </c>
      <c r="AE168">
        <f t="shared" si="106"/>
        <v>0</v>
      </c>
      <c r="AF168" t="b">
        <f t="shared" si="107"/>
        <v>1</v>
      </c>
      <c r="AG168" t="b">
        <f t="shared" si="108"/>
        <v>0</v>
      </c>
      <c r="AH168">
        <f t="shared" si="109"/>
        <v>0</v>
      </c>
      <c r="AI168" t="b">
        <f t="shared" si="110"/>
        <v>1</v>
      </c>
      <c r="AJ168" t="b">
        <f t="shared" si="111"/>
        <v>0</v>
      </c>
      <c r="AK168">
        <f t="shared" si="112"/>
        <v>0</v>
      </c>
      <c r="AL168" t="b">
        <f t="shared" si="113"/>
        <v>1</v>
      </c>
      <c r="AM168" t="b">
        <f t="shared" si="114"/>
        <v>0</v>
      </c>
      <c r="AN168">
        <f t="shared" si="115"/>
        <v>0</v>
      </c>
      <c r="AO168">
        <f t="shared" si="116"/>
        <v>15</v>
      </c>
      <c r="AP168" t="str" cm="1">
        <f t="array" aca="1" ref="AP168" ca="1">INDIRECT("A"&amp;AO168)</f>
        <v>Damen I</v>
      </c>
      <c r="AQ168" t="str" cm="1">
        <f t="array" aca="1" ref="AQ168" ca="1">INDIRECT("E"&amp;AO168)</f>
        <v>Damen I</v>
      </c>
    </row>
    <row r="169" spans="7:43" hidden="1" x14ac:dyDescent="0.25">
      <c r="G169">
        <f t="shared" si="82"/>
        <v>1999</v>
      </c>
      <c r="H169" t="b">
        <f t="shared" si="83"/>
        <v>0</v>
      </c>
      <c r="I169" t="b">
        <f t="shared" si="84"/>
        <v>1</v>
      </c>
      <c r="J169">
        <f t="shared" si="85"/>
        <v>0</v>
      </c>
      <c r="K169" t="b">
        <f t="shared" si="86"/>
        <v>0</v>
      </c>
      <c r="L169" t="b">
        <f t="shared" si="87"/>
        <v>1</v>
      </c>
      <c r="M169">
        <f t="shared" si="88"/>
        <v>0</v>
      </c>
      <c r="N169" t="b">
        <f t="shared" si="89"/>
        <v>0</v>
      </c>
      <c r="O169" t="b">
        <f t="shared" si="90"/>
        <v>1</v>
      </c>
      <c r="P169">
        <f t="shared" si="91"/>
        <v>0</v>
      </c>
      <c r="Q169" t="b">
        <f t="shared" si="92"/>
        <v>0</v>
      </c>
      <c r="R169" t="b">
        <f t="shared" si="93"/>
        <v>1</v>
      </c>
      <c r="S169">
        <f t="shared" si="94"/>
        <v>0</v>
      </c>
      <c r="T169" t="b">
        <f t="shared" si="95"/>
        <v>0</v>
      </c>
      <c r="U169" t="b">
        <f t="shared" si="96"/>
        <v>1</v>
      </c>
      <c r="V169">
        <f t="shared" si="97"/>
        <v>0</v>
      </c>
      <c r="W169" t="b">
        <f t="shared" si="98"/>
        <v>0</v>
      </c>
      <c r="X169" t="b">
        <f t="shared" si="99"/>
        <v>1</v>
      </c>
      <c r="Y169">
        <f t="shared" si="100"/>
        <v>0</v>
      </c>
      <c r="Z169" t="b">
        <f t="shared" si="101"/>
        <v>1</v>
      </c>
      <c r="AA169" t="b">
        <f t="shared" si="102"/>
        <v>1</v>
      </c>
      <c r="AB169">
        <f t="shared" si="103"/>
        <v>15</v>
      </c>
      <c r="AC169" t="b">
        <f t="shared" si="104"/>
        <v>1</v>
      </c>
      <c r="AD169" t="b">
        <f t="shared" si="105"/>
        <v>0</v>
      </c>
      <c r="AE169">
        <f t="shared" si="106"/>
        <v>0</v>
      </c>
      <c r="AF169" t="b">
        <f t="shared" si="107"/>
        <v>1</v>
      </c>
      <c r="AG169" t="b">
        <f t="shared" si="108"/>
        <v>0</v>
      </c>
      <c r="AH169">
        <f t="shared" si="109"/>
        <v>0</v>
      </c>
      <c r="AI169" t="b">
        <f t="shared" si="110"/>
        <v>1</v>
      </c>
      <c r="AJ169" t="b">
        <f t="shared" si="111"/>
        <v>0</v>
      </c>
      <c r="AK169">
        <f t="shared" si="112"/>
        <v>0</v>
      </c>
      <c r="AL169" t="b">
        <f t="shared" si="113"/>
        <v>1</v>
      </c>
      <c r="AM169" t="b">
        <f t="shared" si="114"/>
        <v>0</v>
      </c>
      <c r="AN169">
        <f t="shared" si="115"/>
        <v>0</v>
      </c>
      <c r="AO169">
        <f t="shared" si="116"/>
        <v>15</v>
      </c>
      <c r="AP169" t="str" cm="1">
        <f t="array" aca="1" ref="AP169" ca="1">INDIRECT("A"&amp;AO169)</f>
        <v>Damen I</v>
      </c>
      <c r="AQ169" t="str" cm="1">
        <f t="array" aca="1" ref="AQ169" ca="1">INDIRECT("E"&amp;AO169)</f>
        <v>Damen I</v>
      </c>
    </row>
    <row r="170" spans="7:43" hidden="1" x14ac:dyDescent="0.25">
      <c r="G170">
        <f t="shared" si="82"/>
        <v>1998</v>
      </c>
      <c r="H170" t="b">
        <f t="shared" si="83"/>
        <v>0</v>
      </c>
      <c r="I170" t="b">
        <f t="shared" si="84"/>
        <v>1</v>
      </c>
      <c r="J170">
        <f t="shared" si="85"/>
        <v>0</v>
      </c>
      <c r="K170" t="b">
        <f t="shared" si="86"/>
        <v>0</v>
      </c>
      <c r="L170" t="b">
        <f t="shared" si="87"/>
        <v>1</v>
      </c>
      <c r="M170">
        <f t="shared" si="88"/>
        <v>0</v>
      </c>
      <c r="N170" t="b">
        <f t="shared" si="89"/>
        <v>0</v>
      </c>
      <c r="O170" t="b">
        <f t="shared" si="90"/>
        <v>1</v>
      </c>
      <c r="P170">
        <f t="shared" si="91"/>
        <v>0</v>
      </c>
      <c r="Q170" t="b">
        <f t="shared" si="92"/>
        <v>0</v>
      </c>
      <c r="R170" t="b">
        <f t="shared" si="93"/>
        <v>1</v>
      </c>
      <c r="S170">
        <f t="shared" si="94"/>
        <v>0</v>
      </c>
      <c r="T170" t="b">
        <f t="shared" si="95"/>
        <v>0</v>
      </c>
      <c r="U170" t="b">
        <f t="shared" si="96"/>
        <v>1</v>
      </c>
      <c r="V170">
        <f t="shared" si="97"/>
        <v>0</v>
      </c>
      <c r="W170" t="b">
        <f t="shared" si="98"/>
        <v>0</v>
      </c>
      <c r="X170" t="b">
        <f t="shared" si="99"/>
        <v>1</v>
      </c>
      <c r="Y170">
        <f t="shared" si="100"/>
        <v>0</v>
      </c>
      <c r="Z170" t="b">
        <f t="shared" si="101"/>
        <v>1</v>
      </c>
      <c r="AA170" t="b">
        <f t="shared" si="102"/>
        <v>1</v>
      </c>
      <c r="AB170">
        <f t="shared" si="103"/>
        <v>15</v>
      </c>
      <c r="AC170" t="b">
        <f t="shared" si="104"/>
        <v>1</v>
      </c>
      <c r="AD170" t="b">
        <f t="shared" si="105"/>
        <v>0</v>
      </c>
      <c r="AE170">
        <f t="shared" si="106"/>
        <v>0</v>
      </c>
      <c r="AF170" t="b">
        <f t="shared" si="107"/>
        <v>1</v>
      </c>
      <c r="AG170" t="b">
        <f t="shared" si="108"/>
        <v>0</v>
      </c>
      <c r="AH170">
        <f t="shared" si="109"/>
        <v>0</v>
      </c>
      <c r="AI170" t="b">
        <f t="shared" si="110"/>
        <v>1</v>
      </c>
      <c r="AJ170" t="b">
        <f t="shared" si="111"/>
        <v>0</v>
      </c>
      <c r="AK170">
        <f t="shared" si="112"/>
        <v>0</v>
      </c>
      <c r="AL170" t="b">
        <f t="shared" si="113"/>
        <v>1</v>
      </c>
      <c r="AM170" t="b">
        <f t="shared" si="114"/>
        <v>0</v>
      </c>
      <c r="AN170">
        <f t="shared" si="115"/>
        <v>0</v>
      </c>
      <c r="AO170">
        <f t="shared" si="116"/>
        <v>15</v>
      </c>
      <c r="AP170" t="str" cm="1">
        <f t="array" aca="1" ref="AP170" ca="1">INDIRECT("A"&amp;AO170)</f>
        <v>Damen I</v>
      </c>
      <c r="AQ170" t="str" cm="1">
        <f t="array" aca="1" ref="AQ170" ca="1">INDIRECT("E"&amp;AO170)</f>
        <v>Damen I</v>
      </c>
    </row>
    <row r="171" spans="7:43" hidden="1" x14ac:dyDescent="0.25">
      <c r="G171">
        <f t="shared" si="82"/>
        <v>1997</v>
      </c>
      <c r="H171" t="b">
        <f t="shared" si="83"/>
        <v>0</v>
      </c>
      <c r="I171" t="b">
        <f t="shared" si="84"/>
        <v>1</v>
      </c>
      <c r="J171">
        <f t="shared" si="85"/>
        <v>0</v>
      </c>
      <c r="K171" t="b">
        <f t="shared" si="86"/>
        <v>0</v>
      </c>
      <c r="L171" t="b">
        <f t="shared" si="87"/>
        <v>1</v>
      </c>
      <c r="M171">
        <f t="shared" si="88"/>
        <v>0</v>
      </c>
      <c r="N171" t="b">
        <f t="shared" si="89"/>
        <v>0</v>
      </c>
      <c r="O171" t="b">
        <f t="shared" si="90"/>
        <v>1</v>
      </c>
      <c r="P171">
        <f t="shared" si="91"/>
        <v>0</v>
      </c>
      <c r="Q171" t="b">
        <f t="shared" si="92"/>
        <v>0</v>
      </c>
      <c r="R171" t="b">
        <f t="shared" si="93"/>
        <v>1</v>
      </c>
      <c r="S171">
        <f t="shared" si="94"/>
        <v>0</v>
      </c>
      <c r="T171" t="b">
        <f t="shared" si="95"/>
        <v>0</v>
      </c>
      <c r="U171" t="b">
        <f t="shared" si="96"/>
        <v>1</v>
      </c>
      <c r="V171">
        <f t="shared" si="97"/>
        <v>0</v>
      </c>
      <c r="W171" t="b">
        <f t="shared" si="98"/>
        <v>0</v>
      </c>
      <c r="X171" t="b">
        <f t="shared" si="99"/>
        <v>1</v>
      </c>
      <c r="Y171">
        <f t="shared" si="100"/>
        <v>0</v>
      </c>
      <c r="Z171" t="b">
        <f t="shared" si="101"/>
        <v>1</v>
      </c>
      <c r="AA171" t="b">
        <f t="shared" si="102"/>
        <v>1</v>
      </c>
      <c r="AB171">
        <f t="shared" si="103"/>
        <v>15</v>
      </c>
      <c r="AC171" t="b">
        <f t="shared" si="104"/>
        <v>1</v>
      </c>
      <c r="AD171" t="b">
        <f t="shared" si="105"/>
        <v>0</v>
      </c>
      <c r="AE171">
        <f t="shared" si="106"/>
        <v>0</v>
      </c>
      <c r="AF171" t="b">
        <f t="shared" si="107"/>
        <v>1</v>
      </c>
      <c r="AG171" t="b">
        <f t="shared" si="108"/>
        <v>0</v>
      </c>
      <c r="AH171">
        <f t="shared" si="109"/>
        <v>0</v>
      </c>
      <c r="AI171" t="b">
        <f t="shared" si="110"/>
        <v>1</v>
      </c>
      <c r="AJ171" t="b">
        <f t="shared" si="111"/>
        <v>0</v>
      </c>
      <c r="AK171">
        <f t="shared" si="112"/>
        <v>0</v>
      </c>
      <c r="AL171" t="b">
        <f t="shared" si="113"/>
        <v>1</v>
      </c>
      <c r="AM171" t="b">
        <f t="shared" si="114"/>
        <v>0</v>
      </c>
      <c r="AN171">
        <f t="shared" si="115"/>
        <v>0</v>
      </c>
      <c r="AO171">
        <f t="shared" si="116"/>
        <v>15</v>
      </c>
      <c r="AP171" t="str" cm="1">
        <f t="array" aca="1" ref="AP171" ca="1">INDIRECT("A"&amp;AO171)</f>
        <v>Damen I</v>
      </c>
      <c r="AQ171" t="str" cm="1">
        <f t="array" aca="1" ref="AQ171" ca="1">INDIRECT("E"&amp;AO171)</f>
        <v>Damen I</v>
      </c>
    </row>
    <row r="172" spans="7:43" hidden="1" x14ac:dyDescent="0.25">
      <c r="G172">
        <f t="shared" si="82"/>
        <v>1996</v>
      </c>
      <c r="H172" t="b">
        <f t="shared" si="83"/>
        <v>0</v>
      </c>
      <c r="I172" t="b">
        <f t="shared" si="84"/>
        <v>1</v>
      </c>
      <c r="J172">
        <f t="shared" si="85"/>
        <v>0</v>
      </c>
      <c r="K172" t="b">
        <f t="shared" si="86"/>
        <v>0</v>
      </c>
      <c r="L172" t="b">
        <f t="shared" si="87"/>
        <v>1</v>
      </c>
      <c r="M172">
        <f t="shared" si="88"/>
        <v>0</v>
      </c>
      <c r="N172" t="b">
        <f t="shared" si="89"/>
        <v>0</v>
      </c>
      <c r="O172" t="b">
        <f t="shared" si="90"/>
        <v>1</v>
      </c>
      <c r="P172">
        <f t="shared" si="91"/>
        <v>0</v>
      </c>
      <c r="Q172" t="b">
        <f t="shared" si="92"/>
        <v>0</v>
      </c>
      <c r="R172" t="b">
        <f t="shared" si="93"/>
        <v>1</v>
      </c>
      <c r="S172">
        <f t="shared" si="94"/>
        <v>0</v>
      </c>
      <c r="T172" t="b">
        <f t="shared" si="95"/>
        <v>0</v>
      </c>
      <c r="U172" t="b">
        <f t="shared" si="96"/>
        <v>1</v>
      </c>
      <c r="V172">
        <f t="shared" si="97"/>
        <v>0</v>
      </c>
      <c r="W172" t="b">
        <f t="shared" si="98"/>
        <v>0</v>
      </c>
      <c r="X172" t="b">
        <f t="shared" si="99"/>
        <v>1</v>
      </c>
      <c r="Y172">
        <f t="shared" si="100"/>
        <v>0</v>
      </c>
      <c r="Z172" t="b">
        <f t="shared" si="101"/>
        <v>1</v>
      </c>
      <c r="AA172" t="b">
        <f t="shared" si="102"/>
        <v>1</v>
      </c>
      <c r="AB172">
        <f t="shared" si="103"/>
        <v>15</v>
      </c>
      <c r="AC172" t="b">
        <f t="shared" si="104"/>
        <v>1</v>
      </c>
      <c r="AD172" t="b">
        <f t="shared" si="105"/>
        <v>0</v>
      </c>
      <c r="AE172">
        <f t="shared" si="106"/>
        <v>0</v>
      </c>
      <c r="AF172" t="b">
        <f t="shared" si="107"/>
        <v>1</v>
      </c>
      <c r="AG172" t="b">
        <f t="shared" si="108"/>
        <v>0</v>
      </c>
      <c r="AH172">
        <f t="shared" si="109"/>
        <v>0</v>
      </c>
      <c r="AI172" t="b">
        <f t="shared" si="110"/>
        <v>1</v>
      </c>
      <c r="AJ172" t="b">
        <f t="shared" si="111"/>
        <v>0</v>
      </c>
      <c r="AK172">
        <f t="shared" si="112"/>
        <v>0</v>
      </c>
      <c r="AL172" t="b">
        <f t="shared" si="113"/>
        <v>1</v>
      </c>
      <c r="AM172" t="b">
        <f t="shared" si="114"/>
        <v>0</v>
      </c>
      <c r="AN172">
        <f t="shared" si="115"/>
        <v>0</v>
      </c>
      <c r="AO172">
        <f t="shared" si="116"/>
        <v>15</v>
      </c>
      <c r="AP172" t="str" cm="1">
        <f t="array" aca="1" ref="AP172" ca="1">INDIRECT("A"&amp;AO172)</f>
        <v>Damen I</v>
      </c>
      <c r="AQ172" t="str" cm="1">
        <f t="array" aca="1" ref="AQ172" ca="1">INDIRECT("E"&amp;AO172)</f>
        <v>Damen I</v>
      </c>
    </row>
    <row r="173" spans="7:43" hidden="1" x14ac:dyDescent="0.25">
      <c r="G173">
        <f t="shared" si="82"/>
        <v>1995</v>
      </c>
      <c r="H173" t="b">
        <f t="shared" si="83"/>
        <v>0</v>
      </c>
      <c r="I173" t="b">
        <f t="shared" si="84"/>
        <v>1</v>
      </c>
      <c r="J173">
        <f t="shared" si="85"/>
        <v>0</v>
      </c>
      <c r="K173" t="b">
        <f t="shared" si="86"/>
        <v>0</v>
      </c>
      <c r="L173" t="b">
        <f t="shared" si="87"/>
        <v>1</v>
      </c>
      <c r="M173">
        <f t="shared" si="88"/>
        <v>0</v>
      </c>
      <c r="N173" t="b">
        <f t="shared" si="89"/>
        <v>0</v>
      </c>
      <c r="O173" t="b">
        <f t="shared" si="90"/>
        <v>1</v>
      </c>
      <c r="P173">
        <f t="shared" si="91"/>
        <v>0</v>
      </c>
      <c r="Q173" t="b">
        <f t="shared" si="92"/>
        <v>0</v>
      </c>
      <c r="R173" t="b">
        <f t="shared" si="93"/>
        <v>1</v>
      </c>
      <c r="S173">
        <f t="shared" si="94"/>
        <v>0</v>
      </c>
      <c r="T173" t="b">
        <f t="shared" si="95"/>
        <v>0</v>
      </c>
      <c r="U173" t="b">
        <f t="shared" si="96"/>
        <v>1</v>
      </c>
      <c r="V173">
        <f t="shared" si="97"/>
        <v>0</v>
      </c>
      <c r="W173" t="b">
        <f t="shared" si="98"/>
        <v>0</v>
      </c>
      <c r="X173" t="b">
        <f t="shared" si="99"/>
        <v>1</v>
      </c>
      <c r="Y173">
        <f t="shared" si="100"/>
        <v>0</v>
      </c>
      <c r="Z173" t="b">
        <f t="shared" si="101"/>
        <v>1</v>
      </c>
      <c r="AA173" t="b">
        <f t="shared" si="102"/>
        <v>1</v>
      </c>
      <c r="AB173">
        <f t="shared" si="103"/>
        <v>15</v>
      </c>
      <c r="AC173" t="b">
        <f t="shared" si="104"/>
        <v>1</v>
      </c>
      <c r="AD173" t="b">
        <f t="shared" si="105"/>
        <v>0</v>
      </c>
      <c r="AE173">
        <f t="shared" si="106"/>
        <v>0</v>
      </c>
      <c r="AF173" t="b">
        <f t="shared" si="107"/>
        <v>1</v>
      </c>
      <c r="AG173" t="b">
        <f t="shared" si="108"/>
        <v>0</v>
      </c>
      <c r="AH173">
        <f t="shared" si="109"/>
        <v>0</v>
      </c>
      <c r="AI173" t="b">
        <f t="shared" si="110"/>
        <v>1</v>
      </c>
      <c r="AJ173" t="b">
        <f t="shared" si="111"/>
        <v>0</v>
      </c>
      <c r="AK173">
        <f t="shared" si="112"/>
        <v>0</v>
      </c>
      <c r="AL173" t="b">
        <f t="shared" si="113"/>
        <v>1</v>
      </c>
      <c r="AM173" t="b">
        <f t="shared" si="114"/>
        <v>0</v>
      </c>
      <c r="AN173">
        <f t="shared" si="115"/>
        <v>0</v>
      </c>
      <c r="AO173">
        <f t="shared" si="116"/>
        <v>15</v>
      </c>
      <c r="AP173" t="str" cm="1">
        <f t="array" aca="1" ref="AP173" ca="1">INDIRECT("A"&amp;AO173)</f>
        <v>Damen I</v>
      </c>
      <c r="AQ173" t="str" cm="1">
        <f t="array" aca="1" ref="AQ173" ca="1">INDIRECT("E"&amp;AO173)</f>
        <v>Damen I</v>
      </c>
    </row>
    <row r="174" spans="7:43" hidden="1" x14ac:dyDescent="0.25">
      <c r="G174">
        <f t="shared" si="82"/>
        <v>1994</v>
      </c>
      <c r="H174" t="b">
        <f t="shared" si="83"/>
        <v>0</v>
      </c>
      <c r="I174" t="b">
        <f t="shared" si="84"/>
        <v>1</v>
      </c>
      <c r="J174">
        <f t="shared" si="85"/>
        <v>0</v>
      </c>
      <c r="K174" t="b">
        <f t="shared" si="86"/>
        <v>0</v>
      </c>
      <c r="L174" t="b">
        <f t="shared" si="87"/>
        <v>1</v>
      </c>
      <c r="M174">
        <f t="shared" si="88"/>
        <v>0</v>
      </c>
      <c r="N174" t="b">
        <f t="shared" si="89"/>
        <v>0</v>
      </c>
      <c r="O174" t="b">
        <f t="shared" si="90"/>
        <v>1</v>
      </c>
      <c r="P174">
        <f t="shared" si="91"/>
        <v>0</v>
      </c>
      <c r="Q174" t="b">
        <f t="shared" si="92"/>
        <v>0</v>
      </c>
      <c r="R174" t="b">
        <f t="shared" si="93"/>
        <v>1</v>
      </c>
      <c r="S174">
        <f t="shared" si="94"/>
        <v>0</v>
      </c>
      <c r="T174" t="b">
        <f t="shared" si="95"/>
        <v>0</v>
      </c>
      <c r="U174" t="b">
        <f t="shared" si="96"/>
        <v>1</v>
      </c>
      <c r="V174">
        <f t="shared" si="97"/>
        <v>0</v>
      </c>
      <c r="W174" t="b">
        <f t="shared" si="98"/>
        <v>0</v>
      </c>
      <c r="X174" t="b">
        <f t="shared" si="99"/>
        <v>1</v>
      </c>
      <c r="Y174">
        <f t="shared" si="100"/>
        <v>0</v>
      </c>
      <c r="Z174" t="b">
        <f t="shared" si="101"/>
        <v>1</v>
      </c>
      <c r="AA174" t="b">
        <f t="shared" si="102"/>
        <v>1</v>
      </c>
      <c r="AB174">
        <f t="shared" si="103"/>
        <v>15</v>
      </c>
      <c r="AC174" t="b">
        <f t="shared" si="104"/>
        <v>1</v>
      </c>
      <c r="AD174" t="b">
        <f t="shared" si="105"/>
        <v>0</v>
      </c>
      <c r="AE174">
        <f t="shared" si="106"/>
        <v>0</v>
      </c>
      <c r="AF174" t="b">
        <f t="shared" si="107"/>
        <v>1</v>
      </c>
      <c r="AG174" t="b">
        <f t="shared" si="108"/>
        <v>0</v>
      </c>
      <c r="AH174">
        <f t="shared" si="109"/>
        <v>0</v>
      </c>
      <c r="AI174" t="b">
        <f t="shared" si="110"/>
        <v>1</v>
      </c>
      <c r="AJ174" t="b">
        <f t="shared" si="111"/>
        <v>0</v>
      </c>
      <c r="AK174">
        <f t="shared" si="112"/>
        <v>0</v>
      </c>
      <c r="AL174" t="b">
        <f t="shared" si="113"/>
        <v>1</v>
      </c>
      <c r="AM174" t="b">
        <f t="shared" si="114"/>
        <v>0</v>
      </c>
      <c r="AN174">
        <f t="shared" si="115"/>
        <v>0</v>
      </c>
      <c r="AO174">
        <f t="shared" si="116"/>
        <v>15</v>
      </c>
      <c r="AP174" t="str" cm="1">
        <f t="array" aca="1" ref="AP174" ca="1">INDIRECT("A"&amp;AO174)</f>
        <v>Damen I</v>
      </c>
      <c r="AQ174" t="str" cm="1">
        <f t="array" aca="1" ref="AQ174" ca="1">INDIRECT("E"&amp;AO174)</f>
        <v>Damen I</v>
      </c>
    </row>
    <row r="175" spans="7:43" hidden="1" x14ac:dyDescent="0.25">
      <c r="G175">
        <f t="shared" si="82"/>
        <v>1993</v>
      </c>
      <c r="H175" t="b">
        <f t="shared" si="83"/>
        <v>0</v>
      </c>
      <c r="I175" t="b">
        <f t="shared" si="84"/>
        <v>1</v>
      </c>
      <c r="J175">
        <f t="shared" si="85"/>
        <v>0</v>
      </c>
      <c r="K175" t="b">
        <f t="shared" si="86"/>
        <v>0</v>
      </c>
      <c r="L175" t="b">
        <f t="shared" si="87"/>
        <v>1</v>
      </c>
      <c r="M175">
        <f t="shared" si="88"/>
        <v>0</v>
      </c>
      <c r="N175" t="b">
        <f t="shared" si="89"/>
        <v>0</v>
      </c>
      <c r="O175" t="b">
        <f t="shared" si="90"/>
        <v>1</v>
      </c>
      <c r="P175">
        <f t="shared" si="91"/>
        <v>0</v>
      </c>
      <c r="Q175" t="b">
        <f t="shared" si="92"/>
        <v>0</v>
      </c>
      <c r="R175" t="b">
        <f t="shared" si="93"/>
        <v>1</v>
      </c>
      <c r="S175">
        <f t="shared" si="94"/>
        <v>0</v>
      </c>
      <c r="T175" t="b">
        <f t="shared" si="95"/>
        <v>0</v>
      </c>
      <c r="U175" t="b">
        <f t="shared" si="96"/>
        <v>1</v>
      </c>
      <c r="V175">
        <f t="shared" si="97"/>
        <v>0</v>
      </c>
      <c r="W175" t="b">
        <f t="shared" si="98"/>
        <v>0</v>
      </c>
      <c r="X175" t="b">
        <f t="shared" si="99"/>
        <v>1</v>
      </c>
      <c r="Y175">
        <f t="shared" si="100"/>
        <v>0</v>
      </c>
      <c r="Z175" t="b">
        <f t="shared" si="101"/>
        <v>1</v>
      </c>
      <c r="AA175" t="b">
        <f t="shared" si="102"/>
        <v>1</v>
      </c>
      <c r="AB175">
        <f t="shared" si="103"/>
        <v>15</v>
      </c>
      <c r="AC175" t="b">
        <f t="shared" si="104"/>
        <v>1</v>
      </c>
      <c r="AD175" t="b">
        <f t="shared" si="105"/>
        <v>0</v>
      </c>
      <c r="AE175">
        <f t="shared" si="106"/>
        <v>0</v>
      </c>
      <c r="AF175" t="b">
        <f t="shared" si="107"/>
        <v>1</v>
      </c>
      <c r="AG175" t="b">
        <f t="shared" si="108"/>
        <v>0</v>
      </c>
      <c r="AH175">
        <f t="shared" si="109"/>
        <v>0</v>
      </c>
      <c r="AI175" t="b">
        <f t="shared" si="110"/>
        <v>1</v>
      </c>
      <c r="AJ175" t="b">
        <f t="shared" si="111"/>
        <v>0</v>
      </c>
      <c r="AK175">
        <f t="shared" si="112"/>
        <v>0</v>
      </c>
      <c r="AL175" t="b">
        <f t="shared" si="113"/>
        <v>1</v>
      </c>
      <c r="AM175" t="b">
        <f t="shared" si="114"/>
        <v>0</v>
      </c>
      <c r="AN175">
        <f t="shared" si="115"/>
        <v>0</v>
      </c>
      <c r="AO175">
        <f t="shared" si="116"/>
        <v>15</v>
      </c>
      <c r="AP175" t="str" cm="1">
        <f t="array" aca="1" ref="AP175" ca="1">INDIRECT("A"&amp;AO175)</f>
        <v>Damen I</v>
      </c>
      <c r="AQ175" t="str" cm="1">
        <f t="array" aca="1" ref="AQ175" ca="1">INDIRECT("E"&amp;AO175)</f>
        <v>Damen I</v>
      </c>
    </row>
    <row r="176" spans="7:43" hidden="1" x14ac:dyDescent="0.25">
      <c r="G176">
        <f t="shared" si="82"/>
        <v>1992</v>
      </c>
      <c r="H176" t="b">
        <f t="shared" si="83"/>
        <v>0</v>
      </c>
      <c r="I176" t="b">
        <f t="shared" si="84"/>
        <v>1</v>
      </c>
      <c r="J176">
        <f t="shared" si="85"/>
        <v>0</v>
      </c>
      <c r="K176" t="b">
        <f t="shared" si="86"/>
        <v>0</v>
      </c>
      <c r="L176" t="b">
        <f t="shared" si="87"/>
        <v>1</v>
      </c>
      <c r="M176">
        <f t="shared" si="88"/>
        <v>0</v>
      </c>
      <c r="N176" t="b">
        <f t="shared" si="89"/>
        <v>0</v>
      </c>
      <c r="O176" t="b">
        <f t="shared" si="90"/>
        <v>1</v>
      </c>
      <c r="P176">
        <f t="shared" si="91"/>
        <v>0</v>
      </c>
      <c r="Q176" t="b">
        <f t="shared" si="92"/>
        <v>0</v>
      </c>
      <c r="R176" t="b">
        <f t="shared" si="93"/>
        <v>1</v>
      </c>
      <c r="S176">
        <f t="shared" si="94"/>
        <v>0</v>
      </c>
      <c r="T176" t="b">
        <f t="shared" si="95"/>
        <v>0</v>
      </c>
      <c r="U176" t="b">
        <f t="shared" si="96"/>
        <v>1</v>
      </c>
      <c r="V176">
        <f t="shared" si="97"/>
        <v>0</v>
      </c>
      <c r="W176" t="b">
        <f t="shared" si="98"/>
        <v>0</v>
      </c>
      <c r="X176" t="b">
        <f t="shared" si="99"/>
        <v>1</v>
      </c>
      <c r="Y176">
        <f t="shared" si="100"/>
        <v>0</v>
      </c>
      <c r="Z176" t="b">
        <f t="shared" si="101"/>
        <v>1</v>
      </c>
      <c r="AA176" t="b">
        <f t="shared" si="102"/>
        <v>1</v>
      </c>
      <c r="AB176">
        <f t="shared" si="103"/>
        <v>15</v>
      </c>
      <c r="AC176" t="b">
        <f t="shared" si="104"/>
        <v>1</v>
      </c>
      <c r="AD176" t="b">
        <f t="shared" si="105"/>
        <v>0</v>
      </c>
      <c r="AE176">
        <f t="shared" si="106"/>
        <v>0</v>
      </c>
      <c r="AF176" t="b">
        <f t="shared" si="107"/>
        <v>1</v>
      </c>
      <c r="AG176" t="b">
        <f t="shared" si="108"/>
        <v>0</v>
      </c>
      <c r="AH176">
        <f t="shared" si="109"/>
        <v>0</v>
      </c>
      <c r="AI176" t="b">
        <f t="shared" si="110"/>
        <v>1</v>
      </c>
      <c r="AJ176" t="b">
        <f t="shared" si="111"/>
        <v>0</v>
      </c>
      <c r="AK176">
        <f t="shared" si="112"/>
        <v>0</v>
      </c>
      <c r="AL176" t="b">
        <f t="shared" si="113"/>
        <v>1</v>
      </c>
      <c r="AM176" t="b">
        <f t="shared" si="114"/>
        <v>0</v>
      </c>
      <c r="AN176">
        <f t="shared" si="115"/>
        <v>0</v>
      </c>
      <c r="AO176">
        <f t="shared" si="116"/>
        <v>15</v>
      </c>
      <c r="AP176" t="str" cm="1">
        <f t="array" aca="1" ref="AP176" ca="1">INDIRECT("A"&amp;AO176)</f>
        <v>Damen I</v>
      </c>
      <c r="AQ176" t="str" cm="1">
        <f t="array" aca="1" ref="AQ176" ca="1">INDIRECT("E"&amp;AO176)</f>
        <v>Damen I</v>
      </c>
    </row>
    <row r="177" spans="7:43" hidden="1" x14ac:dyDescent="0.25">
      <c r="G177">
        <f t="shared" si="82"/>
        <v>1991</v>
      </c>
      <c r="H177" t="b">
        <f t="shared" si="83"/>
        <v>0</v>
      </c>
      <c r="I177" t="b">
        <f t="shared" si="84"/>
        <v>1</v>
      </c>
      <c r="J177">
        <f t="shared" si="85"/>
        <v>0</v>
      </c>
      <c r="K177" t="b">
        <f t="shared" si="86"/>
        <v>0</v>
      </c>
      <c r="L177" t="b">
        <f t="shared" si="87"/>
        <v>1</v>
      </c>
      <c r="M177">
        <f t="shared" si="88"/>
        <v>0</v>
      </c>
      <c r="N177" t="b">
        <f t="shared" si="89"/>
        <v>0</v>
      </c>
      <c r="O177" t="b">
        <f t="shared" si="90"/>
        <v>1</v>
      </c>
      <c r="P177">
        <f t="shared" si="91"/>
        <v>0</v>
      </c>
      <c r="Q177" t="b">
        <f t="shared" si="92"/>
        <v>0</v>
      </c>
      <c r="R177" t="b">
        <f t="shared" si="93"/>
        <v>1</v>
      </c>
      <c r="S177">
        <f t="shared" si="94"/>
        <v>0</v>
      </c>
      <c r="T177" t="b">
        <f t="shared" si="95"/>
        <v>0</v>
      </c>
      <c r="U177" t="b">
        <f t="shared" si="96"/>
        <v>1</v>
      </c>
      <c r="V177">
        <f t="shared" si="97"/>
        <v>0</v>
      </c>
      <c r="W177" t="b">
        <f t="shared" si="98"/>
        <v>0</v>
      </c>
      <c r="X177" t="b">
        <f t="shared" si="99"/>
        <v>1</v>
      </c>
      <c r="Y177">
        <f t="shared" si="100"/>
        <v>0</v>
      </c>
      <c r="Z177" t="b">
        <f t="shared" si="101"/>
        <v>1</v>
      </c>
      <c r="AA177" t="b">
        <f t="shared" si="102"/>
        <v>1</v>
      </c>
      <c r="AB177">
        <f t="shared" si="103"/>
        <v>15</v>
      </c>
      <c r="AC177" t="b">
        <f t="shared" si="104"/>
        <v>1</v>
      </c>
      <c r="AD177" t="b">
        <f t="shared" si="105"/>
        <v>0</v>
      </c>
      <c r="AE177">
        <f t="shared" si="106"/>
        <v>0</v>
      </c>
      <c r="AF177" t="b">
        <f t="shared" si="107"/>
        <v>1</v>
      </c>
      <c r="AG177" t="b">
        <f t="shared" si="108"/>
        <v>0</v>
      </c>
      <c r="AH177">
        <f t="shared" si="109"/>
        <v>0</v>
      </c>
      <c r="AI177" t="b">
        <f t="shared" si="110"/>
        <v>1</v>
      </c>
      <c r="AJ177" t="b">
        <f t="shared" si="111"/>
        <v>0</v>
      </c>
      <c r="AK177">
        <f t="shared" si="112"/>
        <v>0</v>
      </c>
      <c r="AL177" t="b">
        <f t="shared" si="113"/>
        <v>1</v>
      </c>
      <c r="AM177" t="b">
        <f t="shared" si="114"/>
        <v>0</v>
      </c>
      <c r="AN177">
        <f t="shared" si="115"/>
        <v>0</v>
      </c>
      <c r="AO177">
        <f t="shared" si="116"/>
        <v>15</v>
      </c>
      <c r="AP177" t="str" cm="1">
        <f t="array" aca="1" ref="AP177" ca="1">INDIRECT("A"&amp;AO177)</f>
        <v>Damen I</v>
      </c>
      <c r="AQ177" t="str" cm="1">
        <f t="array" aca="1" ref="AQ177" ca="1">INDIRECT("E"&amp;AO177)</f>
        <v>Damen I</v>
      </c>
    </row>
    <row r="178" spans="7:43" hidden="1" x14ac:dyDescent="0.25">
      <c r="G178">
        <f t="shared" si="82"/>
        <v>1990</v>
      </c>
      <c r="H178" t="b">
        <f t="shared" si="83"/>
        <v>0</v>
      </c>
      <c r="I178" t="b">
        <f t="shared" si="84"/>
        <v>1</v>
      </c>
      <c r="J178">
        <f t="shared" si="85"/>
        <v>0</v>
      </c>
      <c r="K178" t="b">
        <f t="shared" si="86"/>
        <v>0</v>
      </c>
      <c r="L178" t="b">
        <f t="shared" si="87"/>
        <v>1</v>
      </c>
      <c r="M178">
        <f t="shared" si="88"/>
        <v>0</v>
      </c>
      <c r="N178" t="b">
        <f t="shared" si="89"/>
        <v>0</v>
      </c>
      <c r="O178" t="b">
        <f t="shared" si="90"/>
        <v>1</v>
      </c>
      <c r="P178">
        <f t="shared" si="91"/>
        <v>0</v>
      </c>
      <c r="Q178" t="b">
        <f t="shared" si="92"/>
        <v>0</v>
      </c>
      <c r="R178" t="b">
        <f t="shared" si="93"/>
        <v>1</v>
      </c>
      <c r="S178">
        <f t="shared" si="94"/>
        <v>0</v>
      </c>
      <c r="T178" t="b">
        <f t="shared" si="95"/>
        <v>0</v>
      </c>
      <c r="U178" t="b">
        <f t="shared" si="96"/>
        <v>1</v>
      </c>
      <c r="V178">
        <f t="shared" si="97"/>
        <v>0</v>
      </c>
      <c r="W178" t="b">
        <f t="shared" si="98"/>
        <v>0</v>
      </c>
      <c r="X178" t="b">
        <f t="shared" si="99"/>
        <v>1</v>
      </c>
      <c r="Y178">
        <f t="shared" si="100"/>
        <v>0</v>
      </c>
      <c r="Z178" t="b">
        <f t="shared" si="101"/>
        <v>1</v>
      </c>
      <c r="AA178" t="b">
        <f t="shared" si="102"/>
        <v>1</v>
      </c>
      <c r="AB178">
        <f t="shared" si="103"/>
        <v>15</v>
      </c>
      <c r="AC178" t="b">
        <f t="shared" si="104"/>
        <v>1</v>
      </c>
      <c r="AD178" t="b">
        <f t="shared" si="105"/>
        <v>0</v>
      </c>
      <c r="AE178">
        <f t="shared" si="106"/>
        <v>0</v>
      </c>
      <c r="AF178" t="b">
        <f t="shared" si="107"/>
        <v>1</v>
      </c>
      <c r="AG178" t="b">
        <f t="shared" si="108"/>
        <v>0</v>
      </c>
      <c r="AH178">
        <f t="shared" si="109"/>
        <v>0</v>
      </c>
      <c r="AI178" t="b">
        <f t="shared" si="110"/>
        <v>1</v>
      </c>
      <c r="AJ178" t="b">
        <f t="shared" si="111"/>
        <v>0</v>
      </c>
      <c r="AK178">
        <f t="shared" si="112"/>
        <v>0</v>
      </c>
      <c r="AL178" t="b">
        <f t="shared" si="113"/>
        <v>1</v>
      </c>
      <c r="AM178" t="b">
        <f t="shared" si="114"/>
        <v>0</v>
      </c>
      <c r="AN178">
        <f t="shared" si="115"/>
        <v>0</v>
      </c>
      <c r="AO178">
        <f t="shared" si="116"/>
        <v>15</v>
      </c>
      <c r="AP178" t="str" cm="1">
        <f t="array" aca="1" ref="AP178" ca="1">INDIRECT("A"&amp;AO178)</f>
        <v>Damen I</v>
      </c>
      <c r="AQ178" t="str" cm="1">
        <f t="array" aca="1" ref="AQ178" ca="1">INDIRECT("E"&amp;AO178)</f>
        <v>Damen I</v>
      </c>
    </row>
    <row r="179" spans="7:43" hidden="1" x14ac:dyDescent="0.25">
      <c r="G179">
        <f t="shared" si="82"/>
        <v>1989</v>
      </c>
      <c r="H179" t="b">
        <f t="shared" si="83"/>
        <v>0</v>
      </c>
      <c r="I179" t="b">
        <f t="shared" si="84"/>
        <v>1</v>
      </c>
      <c r="J179">
        <f t="shared" si="85"/>
        <v>0</v>
      </c>
      <c r="K179" t="b">
        <f t="shared" si="86"/>
        <v>0</v>
      </c>
      <c r="L179" t="b">
        <f t="shared" si="87"/>
        <v>1</v>
      </c>
      <c r="M179">
        <f t="shared" si="88"/>
        <v>0</v>
      </c>
      <c r="N179" t="b">
        <f t="shared" si="89"/>
        <v>0</v>
      </c>
      <c r="O179" t="b">
        <f t="shared" si="90"/>
        <v>1</v>
      </c>
      <c r="P179">
        <f t="shared" si="91"/>
        <v>0</v>
      </c>
      <c r="Q179" t="b">
        <f t="shared" si="92"/>
        <v>0</v>
      </c>
      <c r="R179" t="b">
        <f t="shared" si="93"/>
        <v>1</v>
      </c>
      <c r="S179">
        <f t="shared" si="94"/>
        <v>0</v>
      </c>
      <c r="T179" t="b">
        <f t="shared" si="95"/>
        <v>0</v>
      </c>
      <c r="U179" t="b">
        <f t="shared" si="96"/>
        <v>1</v>
      </c>
      <c r="V179">
        <f t="shared" si="97"/>
        <v>0</v>
      </c>
      <c r="W179" t="b">
        <f t="shared" si="98"/>
        <v>0</v>
      </c>
      <c r="X179" t="b">
        <f t="shared" si="99"/>
        <v>1</v>
      </c>
      <c r="Y179">
        <f t="shared" si="100"/>
        <v>0</v>
      </c>
      <c r="Z179" t="b">
        <f t="shared" si="101"/>
        <v>1</v>
      </c>
      <c r="AA179" t="b">
        <f t="shared" si="102"/>
        <v>1</v>
      </c>
      <c r="AB179">
        <f t="shared" si="103"/>
        <v>15</v>
      </c>
      <c r="AC179" t="b">
        <f t="shared" si="104"/>
        <v>1</v>
      </c>
      <c r="AD179" t="b">
        <f t="shared" si="105"/>
        <v>0</v>
      </c>
      <c r="AE179">
        <f t="shared" si="106"/>
        <v>0</v>
      </c>
      <c r="AF179" t="b">
        <f t="shared" si="107"/>
        <v>1</v>
      </c>
      <c r="AG179" t="b">
        <f t="shared" si="108"/>
        <v>0</v>
      </c>
      <c r="AH179">
        <f t="shared" si="109"/>
        <v>0</v>
      </c>
      <c r="AI179" t="b">
        <f t="shared" si="110"/>
        <v>1</v>
      </c>
      <c r="AJ179" t="b">
        <f t="shared" si="111"/>
        <v>0</v>
      </c>
      <c r="AK179">
        <f t="shared" si="112"/>
        <v>0</v>
      </c>
      <c r="AL179" t="b">
        <f t="shared" si="113"/>
        <v>1</v>
      </c>
      <c r="AM179" t="b">
        <f t="shared" si="114"/>
        <v>0</v>
      </c>
      <c r="AN179">
        <f t="shared" si="115"/>
        <v>0</v>
      </c>
      <c r="AO179">
        <f t="shared" si="116"/>
        <v>15</v>
      </c>
      <c r="AP179" t="str" cm="1">
        <f t="array" aca="1" ref="AP179" ca="1">INDIRECT("A"&amp;AO179)</f>
        <v>Damen I</v>
      </c>
      <c r="AQ179" t="str" cm="1">
        <f t="array" aca="1" ref="AQ179" ca="1">INDIRECT("E"&amp;AO179)</f>
        <v>Damen I</v>
      </c>
    </row>
    <row r="180" spans="7:43" hidden="1" x14ac:dyDescent="0.25">
      <c r="G180">
        <f t="shared" si="82"/>
        <v>1988</v>
      </c>
      <c r="H180" t="b">
        <f t="shared" si="83"/>
        <v>0</v>
      </c>
      <c r="I180" t="b">
        <f t="shared" si="84"/>
        <v>1</v>
      </c>
      <c r="J180">
        <f t="shared" si="85"/>
        <v>0</v>
      </c>
      <c r="K180" t="b">
        <f t="shared" si="86"/>
        <v>0</v>
      </c>
      <c r="L180" t="b">
        <f t="shared" si="87"/>
        <v>1</v>
      </c>
      <c r="M180">
        <f t="shared" si="88"/>
        <v>0</v>
      </c>
      <c r="N180" t="b">
        <f t="shared" si="89"/>
        <v>0</v>
      </c>
      <c r="O180" t="b">
        <f t="shared" si="90"/>
        <v>1</v>
      </c>
      <c r="P180">
        <f t="shared" si="91"/>
        <v>0</v>
      </c>
      <c r="Q180" t="b">
        <f t="shared" si="92"/>
        <v>0</v>
      </c>
      <c r="R180" t="b">
        <f t="shared" si="93"/>
        <v>1</v>
      </c>
      <c r="S180">
        <f t="shared" si="94"/>
        <v>0</v>
      </c>
      <c r="T180" t="b">
        <f t="shared" si="95"/>
        <v>0</v>
      </c>
      <c r="U180" t="b">
        <f t="shared" si="96"/>
        <v>1</v>
      </c>
      <c r="V180">
        <f t="shared" si="97"/>
        <v>0</v>
      </c>
      <c r="W180" t="b">
        <f t="shared" si="98"/>
        <v>0</v>
      </c>
      <c r="X180" t="b">
        <f t="shared" si="99"/>
        <v>1</v>
      </c>
      <c r="Y180">
        <f t="shared" si="100"/>
        <v>0</v>
      </c>
      <c r="Z180" t="b">
        <f t="shared" si="101"/>
        <v>1</v>
      </c>
      <c r="AA180" t="b">
        <f t="shared" si="102"/>
        <v>1</v>
      </c>
      <c r="AB180">
        <f t="shared" si="103"/>
        <v>15</v>
      </c>
      <c r="AC180" t="b">
        <f t="shared" si="104"/>
        <v>1</v>
      </c>
      <c r="AD180" t="b">
        <f t="shared" si="105"/>
        <v>0</v>
      </c>
      <c r="AE180">
        <f t="shared" si="106"/>
        <v>0</v>
      </c>
      <c r="AF180" t="b">
        <f t="shared" si="107"/>
        <v>1</v>
      </c>
      <c r="AG180" t="b">
        <f t="shared" si="108"/>
        <v>0</v>
      </c>
      <c r="AH180">
        <f t="shared" si="109"/>
        <v>0</v>
      </c>
      <c r="AI180" t="b">
        <f t="shared" si="110"/>
        <v>1</v>
      </c>
      <c r="AJ180" t="b">
        <f t="shared" si="111"/>
        <v>0</v>
      </c>
      <c r="AK180">
        <f t="shared" si="112"/>
        <v>0</v>
      </c>
      <c r="AL180" t="b">
        <f t="shared" si="113"/>
        <v>1</v>
      </c>
      <c r="AM180" t="b">
        <f t="shared" si="114"/>
        <v>0</v>
      </c>
      <c r="AN180">
        <f t="shared" si="115"/>
        <v>0</v>
      </c>
      <c r="AO180">
        <f t="shared" si="116"/>
        <v>15</v>
      </c>
      <c r="AP180" t="str" cm="1">
        <f t="array" aca="1" ref="AP180" ca="1">INDIRECT("A"&amp;AO180)</f>
        <v>Damen I</v>
      </c>
      <c r="AQ180" t="str" cm="1">
        <f t="array" aca="1" ref="AQ180" ca="1">INDIRECT("E"&amp;AO180)</f>
        <v>Damen I</v>
      </c>
    </row>
    <row r="181" spans="7:43" hidden="1" x14ac:dyDescent="0.25">
      <c r="G181">
        <f t="shared" si="82"/>
        <v>1987</v>
      </c>
      <c r="H181" t="b">
        <f t="shared" si="83"/>
        <v>0</v>
      </c>
      <c r="I181" t="b">
        <f t="shared" si="84"/>
        <v>1</v>
      </c>
      <c r="J181">
        <f t="shared" si="85"/>
        <v>0</v>
      </c>
      <c r="K181" t="b">
        <f t="shared" si="86"/>
        <v>0</v>
      </c>
      <c r="L181" t="b">
        <f t="shared" si="87"/>
        <v>1</v>
      </c>
      <c r="M181">
        <f t="shared" si="88"/>
        <v>0</v>
      </c>
      <c r="N181" t="b">
        <f t="shared" si="89"/>
        <v>0</v>
      </c>
      <c r="O181" t="b">
        <f t="shared" si="90"/>
        <v>1</v>
      </c>
      <c r="P181">
        <f t="shared" si="91"/>
        <v>0</v>
      </c>
      <c r="Q181" t="b">
        <f t="shared" si="92"/>
        <v>0</v>
      </c>
      <c r="R181" t="b">
        <f t="shared" si="93"/>
        <v>1</v>
      </c>
      <c r="S181">
        <f t="shared" si="94"/>
        <v>0</v>
      </c>
      <c r="T181" t="b">
        <f t="shared" si="95"/>
        <v>0</v>
      </c>
      <c r="U181" t="b">
        <f t="shared" si="96"/>
        <v>1</v>
      </c>
      <c r="V181">
        <f t="shared" si="97"/>
        <v>0</v>
      </c>
      <c r="W181" t="b">
        <f t="shared" si="98"/>
        <v>0</v>
      </c>
      <c r="X181" t="b">
        <f t="shared" si="99"/>
        <v>1</v>
      </c>
      <c r="Y181">
        <f t="shared" si="100"/>
        <v>0</v>
      </c>
      <c r="Z181" t="b">
        <f t="shared" si="101"/>
        <v>1</v>
      </c>
      <c r="AA181" t="b">
        <f t="shared" si="102"/>
        <v>1</v>
      </c>
      <c r="AB181">
        <f t="shared" si="103"/>
        <v>15</v>
      </c>
      <c r="AC181" t="b">
        <f t="shared" si="104"/>
        <v>1</v>
      </c>
      <c r="AD181" t="b">
        <f t="shared" si="105"/>
        <v>0</v>
      </c>
      <c r="AE181">
        <f t="shared" si="106"/>
        <v>0</v>
      </c>
      <c r="AF181" t="b">
        <f t="shared" si="107"/>
        <v>1</v>
      </c>
      <c r="AG181" t="b">
        <f t="shared" si="108"/>
        <v>0</v>
      </c>
      <c r="AH181">
        <f t="shared" si="109"/>
        <v>0</v>
      </c>
      <c r="AI181" t="b">
        <f t="shared" si="110"/>
        <v>1</v>
      </c>
      <c r="AJ181" t="b">
        <f t="shared" si="111"/>
        <v>0</v>
      </c>
      <c r="AK181">
        <f t="shared" si="112"/>
        <v>0</v>
      </c>
      <c r="AL181" t="b">
        <f t="shared" si="113"/>
        <v>1</v>
      </c>
      <c r="AM181" t="b">
        <f t="shared" si="114"/>
        <v>0</v>
      </c>
      <c r="AN181">
        <f t="shared" si="115"/>
        <v>0</v>
      </c>
      <c r="AO181">
        <f t="shared" si="116"/>
        <v>15</v>
      </c>
      <c r="AP181" t="str" cm="1">
        <f t="array" aca="1" ref="AP181" ca="1">INDIRECT("A"&amp;AO181)</f>
        <v>Damen I</v>
      </c>
      <c r="AQ181" t="str" cm="1">
        <f t="array" aca="1" ref="AQ181" ca="1">INDIRECT("E"&amp;AO181)</f>
        <v>Damen I</v>
      </c>
    </row>
    <row r="182" spans="7:43" hidden="1" x14ac:dyDescent="0.25">
      <c r="G182">
        <f t="shared" si="82"/>
        <v>1986</v>
      </c>
      <c r="H182" t="b">
        <f t="shared" si="83"/>
        <v>0</v>
      </c>
      <c r="I182" t="b">
        <f t="shared" si="84"/>
        <v>1</v>
      </c>
      <c r="J182">
        <f t="shared" si="85"/>
        <v>0</v>
      </c>
      <c r="K182" t="b">
        <f t="shared" si="86"/>
        <v>0</v>
      </c>
      <c r="L182" t="b">
        <f t="shared" si="87"/>
        <v>1</v>
      </c>
      <c r="M182">
        <f t="shared" si="88"/>
        <v>0</v>
      </c>
      <c r="N182" t="b">
        <f t="shared" si="89"/>
        <v>0</v>
      </c>
      <c r="O182" t="b">
        <f t="shared" si="90"/>
        <v>1</v>
      </c>
      <c r="P182">
        <f t="shared" si="91"/>
        <v>0</v>
      </c>
      <c r="Q182" t="b">
        <f t="shared" si="92"/>
        <v>0</v>
      </c>
      <c r="R182" t="b">
        <f t="shared" si="93"/>
        <v>1</v>
      </c>
      <c r="S182">
        <f t="shared" si="94"/>
        <v>0</v>
      </c>
      <c r="T182" t="b">
        <f t="shared" si="95"/>
        <v>0</v>
      </c>
      <c r="U182" t="b">
        <f t="shared" si="96"/>
        <v>1</v>
      </c>
      <c r="V182">
        <f t="shared" si="97"/>
        <v>0</v>
      </c>
      <c r="W182" t="b">
        <f t="shared" si="98"/>
        <v>0</v>
      </c>
      <c r="X182" t="b">
        <f t="shared" si="99"/>
        <v>1</v>
      </c>
      <c r="Y182">
        <f t="shared" si="100"/>
        <v>0</v>
      </c>
      <c r="Z182" t="b">
        <f t="shared" si="101"/>
        <v>1</v>
      </c>
      <c r="AA182" t="b">
        <f t="shared" si="102"/>
        <v>1</v>
      </c>
      <c r="AB182">
        <f t="shared" si="103"/>
        <v>15</v>
      </c>
      <c r="AC182" t="b">
        <f t="shared" si="104"/>
        <v>1</v>
      </c>
      <c r="AD182" t="b">
        <f t="shared" si="105"/>
        <v>0</v>
      </c>
      <c r="AE182">
        <f t="shared" si="106"/>
        <v>0</v>
      </c>
      <c r="AF182" t="b">
        <f t="shared" si="107"/>
        <v>1</v>
      </c>
      <c r="AG182" t="b">
        <f t="shared" si="108"/>
        <v>0</v>
      </c>
      <c r="AH182">
        <f t="shared" si="109"/>
        <v>0</v>
      </c>
      <c r="AI182" t="b">
        <f t="shared" si="110"/>
        <v>1</v>
      </c>
      <c r="AJ182" t="b">
        <f t="shared" si="111"/>
        <v>0</v>
      </c>
      <c r="AK182">
        <f t="shared" si="112"/>
        <v>0</v>
      </c>
      <c r="AL182" t="b">
        <f t="shared" si="113"/>
        <v>1</v>
      </c>
      <c r="AM182" t="b">
        <f t="shared" si="114"/>
        <v>0</v>
      </c>
      <c r="AN182">
        <f t="shared" si="115"/>
        <v>0</v>
      </c>
      <c r="AO182">
        <f t="shared" si="116"/>
        <v>15</v>
      </c>
      <c r="AP182" t="str" cm="1">
        <f t="array" aca="1" ref="AP182" ca="1">INDIRECT("A"&amp;AO182)</f>
        <v>Damen I</v>
      </c>
      <c r="AQ182" t="str" cm="1">
        <f t="array" aca="1" ref="AQ182" ca="1">INDIRECT("E"&amp;AO182)</f>
        <v>Damen I</v>
      </c>
    </row>
    <row r="183" spans="7:43" hidden="1" x14ac:dyDescent="0.25">
      <c r="G183">
        <f t="shared" si="82"/>
        <v>1985</v>
      </c>
      <c r="H183" t="b">
        <f t="shared" si="83"/>
        <v>0</v>
      </c>
      <c r="I183" t="b">
        <f t="shared" si="84"/>
        <v>1</v>
      </c>
      <c r="J183">
        <f t="shared" si="85"/>
        <v>0</v>
      </c>
      <c r="K183" t="b">
        <f t="shared" si="86"/>
        <v>0</v>
      </c>
      <c r="L183" t="b">
        <f t="shared" si="87"/>
        <v>1</v>
      </c>
      <c r="M183">
        <f t="shared" si="88"/>
        <v>0</v>
      </c>
      <c r="N183" t="b">
        <f t="shared" si="89"/>
        <v>0</v>
      </c>
      <c r="O183" t="b">
        <f t="shared" si="90"/>
        <v>1</v>
      </c>
      <c r="P183">
        <f t="shared" si="91"/>
        <v>0</v>
      </c>
      <c r="Q183" t="b">
        <f t="shared" si="92"/>
        <v>0</v>
      </c>
      <c r="R183" t="b">
        <f t="shared" si="93"/>
        <v>1</v>
      </c>
      <c r="S183">
        <f t="shared" si="94"/>
        <v>0</v>
      </c>
      <c r="T183" t="b">
        <f t="shared" si="95"/>
        <v>0</v>
      </c>
      <c r="U183" t="b">
        <f t="shared" si="96"/>
        <v>1</v>
      </c>
      <c r="V183">
        <f t="shared" si="97"/>
        <v>0</v>
      </c>
      <c r="W183" t="b">
        <f t="shared" si="98"/>
        <v>0</v>
      </c>
      <c r="X183" t="b">
        <f t="shared" si="99"/>
        <v>1</v>
      </c>
      <c r="Y183">
        <f t="shared" si="100"/>
        <v>0</v>
      </c>
      <c r="Z183" t="b">
        <f t="shared" si="101"/>
        <v>1</v>
      </c>
      <c r="AA183" t="b">
        <f t="shared" si="102"/>
        <v>1</v>
      </c>
      <c r="AB183">
        <f t="shared" si="103"/>
        <v>15</v>
      </c>
      <c r="AC183" t="b">
        <f t="shared" si="104"/>
        <v>1</v>
      </c>
      <c r="AD183" t="b">
        <f t="shared" si="105"/>
        <v>0</v>
      </c>
      <c r="AE183">
        <f t="shared" si="106"/>
        <v>0</v>
      </c>
      <c r="AF183" t="b">
        <f t="shared" si="107"/>
        <v>1</v>
      </c>
      <c r="AG183" t="b">
        <f t="shared" si="108"/>
        <v>0</v>
      </c>
      <c r="AH183">
        <f t="shared" si="109"/>
        <v>0</v>
      </c>
      <c r="AI183" t="b">
        <f t="shared" si="110"/>
        <v>1</v>
      </c>
      <c r="AJ183" t="b">
        <f t="shared" si="111"/>
        <v>0</v>
      </c>
      <c r="AK183">
        <f t="shared" si="112"/>
        <v>0</v>
      </c>
      <c r="AL183" t="b">
        <f t="shared" si="113"/>
        <v>1</v>
      </c>
      <c r="AM183" t="b">
        <f t="shared" si="114"/>
        <v>0</v>
      </c>
      <c r="AN183">
        <f t="shared" si="115"/>
        <v>0</v>
      </c>
      <c r="AO183">
        <f t="shared" si="116"/>
        <v>15</v>
      </c>
      <c r="AP183" t="str" cm="1">
        <f t="array" aca="1" ref="AP183" ca="1">INDIRECT("A"&amp;AO183)</f>
        <v>Damen I</v>
      </c>
      <c r="AQ183" t="str" cm="1">
        <f t="array" aca="1" ref="AQ183" ca="1">INDIRECT("E"&amp;AO183)</f>
        <v>Damen I</v>
      </c>
    </row>
    <row r="184" spans="7:43" hidden="1" x14ac:dyDescent="0.25">
      <c r="G184">
        <f t="shared" si="82"/>
        <v>1984</v>
      </c>
      <c r="H184" t="b">
        <f t="shared" si="83"/>
        <v>0</v>
      </c>
      <c r="I184" t="b">
        <f t="shared" si="84"/>
        <v>1</v>
      </c>
      <c r="J184">
        <f t="shared" si="85"/>
        <v>0</v>
      </c>
      <c r="K184" t="b">
        <f t="shared" si="86"/>
        <v>0</v>
      </c>
      <c r="L184" t="b">
        <f t="shared" si="87"/>
        <v>1</v>
      </c>
      <c r="M184">
        <f t="shared" si="88"/>
        <v>0</v>
      </c>
      <c r="N184" t="b">
        <f t="shared" si="89"/>
        <v>0</v>
      </c>
      <c r="O184" t="b">
        <f t="shared" si="90"/>
        <v>1</v>
      </c>
      <c r="P184">
        <f t="shared" si="91"/>
        <v>0</v>
      </c>
      <c r="Q184" t="b">
        <f t="shared" si="92"/>
        <v>0</v>
      </c>
      <c r="R184" t="b">
        <f t="shared" si="93"/>
        <v>1</v>
      </c>
      <c r="S184">
        <f t="shared" si="94"/>
        <v>0</v>
      </c>
      <c r="T184" t="b">
        <f t="shared" si="95"/>
        <v>0</v>
      </c>
      <c r="U184" t="b">
        <f t="shared" si="96"/>
        <v>1</v>
      </c>
      <c r="V184">
        <f t="shared" si="97"/>
        <v>0</v>
      </c>
      <c r="W184" t="b">
        <f t="shared" si="98"/>
        <v>0</v>
      </c>
      <c r="X184" t="b">
        <f t="shared" si="99"/>
        <v>1</v>
      </c>
      <c r="Y184">
        <f t="shared" si="100"/>
        <v>0</v>
      </c>
      <c r="Z184" t="b">
        <f t="shared" si="101"/>
        <v>0</v>
      </c>
      <c r="AA184" t="b">
        <f t="shared" si="102"/>
        <v>1</v>
      </c>
      <c r="AB184">
        <f t="shared" si="103"/>
        <v>0</v>
      </c>
      <c r="AC184" t="b">
        <f t="shared" si="104"/>
        <v>1</v>
      </c>
      <c r="AD184" t="b">
        <f t="shared" si="105"/>
        <v>1</v>
      </c>
      <c r="AE184">
        <f t="shared" si="106"/>
        <v>17</v>
      </c>
      <c r="AF184" t="b">
        <f t="shared" si="107"/>
        <v>1</v>
      </c>
      <c r="AG184" t="b">
        <f t="shared" si="108"/>
        <v>0</v>
      </c>
      <c r="AH184">
        <f t="shared" si="109"/>
        <v>0</v>
      </c>
      <c r="AI184" t="b">
        <f t="shared" si="110"/>
        <v>1</v>
      </c>
      <c r="AJ184" t="b">
        <f t="shared" si="111"/>
        <v>0</v>
      </c>
      <c r="AK184">
        <f t="shared" si="112"/>
        <v>0</v>
      </c>
      <c r="AL184" t="b">
        <f t="shared" si="113"/>
        <v>1</v>
      </c>
      <c r="AM184" t="b">
        <f t="shared" si="114"/>
        <v>0</v>
      </c>
      <c r="AN184">
        <f t="shared" si="115"/>
        <v>0</v>
      </c>
      <c r="AO184">
        <f t="shared" si="116"/>
        <v>17</v>
      </c>
      <c r="AP184" t="str" cm="1">
        <f t="array" aca="1" ref="AP184" ca="1">INDIRECT("A"&amp;AO184)</f>
        <v>Damen II</v>
      </c>
      <c r="AQ184" t="str" cm="1">
        <f t="array" aca="1" ref="AQ184" ca="1">INDIRECT("E"&amp;AO184)</f>
        <v>Damen II</v>
      </c>
    </row>
    <row r="185" spans="7:43" hidden="1" x14ac:dyDescent="0.25">
      <c r="G185">
        <f t="shared" si="82"/>
        <v>1983</v>
      </c>
      <c r="H185" t="b">
        <f t="shared" si="83"/>
        <v>0</v>
      </c>
      <c r="I185" t="b">
        <f t="shared" si="84"/>
        <v>1</v>
      </c>
      <c r="J185">
        <f t="shared" si="85"/>
        <v>0</v>
      </c>
      <c r="K185" t="b">
        <f t="shared" si="86"/>
        <v>0</v>
      </c>
      <c r="L185" t="b">
        <f t="shared" si="87"/>
        <v>1</v>
      </c>
      <c r="M185">
        <f t="shared" si="88"/>
        <v>0</v>
      </c>
      <c r="N185" t="b">
        <f t="shared" si="89"/>
        <v>0</v>
      </c>
      <c r="O185" t="b">
        <f t="shared" si="90"/>
        <v>1</v>
      </c>
      <c r="P185">
        <f t="shared" si="91"/>
        <v>0</v>
      </c>
      <c r="Q185" t="b">
        <f t="shared" si="92"/>
        <v>0</v>
      </c>
      <c r="R185" t="b">
        <f t="shared" si="93"/>
        <v>1</v>
      </c>
      <c r="S185">
        <f t="shared" si="94"/>
        <v>0</v>
      </c>
      <c r="T185" t="b">
        <f t="shared" si="95"/>
        <v>0</v>
      </c>
      <c r="U185" t="b">
        <f t="shared" si="96"/>
        <v>1</v>
      </c>
      <c r="V185">
        <f t="shared" si="97"/>
        <v>0</v>
      </c>
      <c r="W185" t="b">
        <f t="shared" si="98"/>
        <v>0</v>
      </c>
      <c r="X185" t="b">
        <f t="shared" si="99"/>
        <v>1</v>
      </c>
      <c r="Y185">
        <f t="shared" si="100"/>
        <v>0</v>
      </c>
      <c r="Z185" t="b">
        <f t="shared" si="101"/>
        <v>0</v>
      </c>
      <c r="AA185" t="b">
        <f t="shared" si="102"/>
        <v>1</v>
      </c>
      <c r="AB185">
        <f t="shared" si="103"/>
        <v>0</v>
      </c>
      <c r="AC185" t="b">
        <f t="shared" si="104"/>
        <v>1</v>
      </c>
      <c r="AD185" t="b">
        <f t="shared" si="105"/>
        <v>1</v>
      </c>
      <c r="AE185">
        <f t="shared" si="106"/>
        <v>17</v>
      </c>
      <c r="AF185" t="b">
        <f t="shared" si="107"/>
        <v>1</v>
      </c>
      <c r="AG185" t="b">
        <f t="shared" si="108"/>
        <v>0</v>
      </c>
      <c r="AH185">
        <f t="shared" si="109"/>
        <v>0</v>
      </c>
      <c r="AI185" t="b">
        <f t="shared" si="110"/>
        <v>1</v>
      </c>
      <c r="AJ185" t="b">
        <f t="shared" si="111"/>
        <v>0</v>
      </c>
      <c r="AK185">
        <f t="shared" si="112"/>
        <v>0</v>
      </c>
      <c r="AL185" t="b">
        <f t="shared" si="113"/>
        <v>1</v>
      </c>
      <c r="AM185" t="b">
        <f t="shared" si="114"/>
        <v>0</v>
      </c>
      <c r="AN185">
        <f t="shared" si="115"/>
        <v>0</v>
      </c>
      <c r="AO185">
        <f t="shared" si="116"/>
        <v>17</v>
      </c>
      <c r="AP185" t="str" cm="1">
        <f t="array" aca="1" ref="AP185" ca="1">INDIRECT("A"&amp;AO185)</f>
        <v>Damen II</v>
      </c>
      <c r="AQ185" t="str" cm="1">
        <f t="array" aca="1" ref="AQ185" ca="1">INDIRECT("E"&amp;AO185)</f>
        <v>Damen II</v>
      </c>
    </row>
    <row r="186" spans="7:43" hidden="1" x14ac:dyDescent="0.25">
      <c r="G186">
        <f t="shared" si="82"/>
        <v>1982</v>
      </c>
      <c r="H186" t="b">
        <f t="shared" si="83"/>
        <v>0</v>
      </c>
      <c r="I186" t="b">
        <f t="shared" si="84"/>
        <v>1</v>
      </c>
      <c r="J186">
        <f t="shared" si="85"/>
        <v>0</v>
      </c>
      <c r="K186" t="b">
        <f t="shared" si="86"/>
        <v>0</v>
      </c>
      <c r="L186" t="b">
        <f t="shared" si="87"/>
        <v>1</v>
      </c>
      <c r="M186">
        <f t="shared" si="88"/>
        <v>0</v>
      </c>
      <c r="N186" t="b">
        <f t="shared" si="89"/>
        <v>0</v>
      </c>
      <c r="O186" t="b">
        <f t="shared" si="90"/>
        <v>1</v>
      </c>
      <c r="P186">
        <f t="shared" si="91"/>
        <v>0</v>
      </c>
      <c r="Q186" t="b">
        <f t="shared" si="92"/>
        <v>0</v>
      </c>
      <c r="R186" t="b">
        <f t="shared" si="93"/>
        <v>1</v>
      </c>
      <c r="S186">
        <f t="shared" si="94"/>
        <v>0</v>
      </c>
      <c r="T186" t="b">
        <f t="shared" si="95"/>
        <v>0</v>
      </c>
      <c r="U186" t="b">
        <f t="shared" si="96"/>
        <v>1</v>
      </c>
      <c r="V186">
        <f t="shared" si="97"/>
        <v>0</v>
      </c>
      <c r="W186" t="b">
        <f t="shared" si="98"/>
        <v>0</v>
      </c>
      <c r="X186" t="b">
        <f t="shared" si="99"/>
        <v>1</v>
      </c>
      <c r="Y186">
        <f t="shared" si="100"/>
        <v>0</v>
      </c>
      <c r="Z186" t="b">
        <f t="shared" si="101"/>
        <v>0</v>
      </c>
      <c r="AA186" t="b">
        <f t="shared" si="102"/>
        <v>1</v>
      </c>
      <c r="AB186">
        <f t="shared" si="103"/>
        <v>0</v>
      </c>
      <c r="AC186" t="b">
        <f t="shared" si="104"/>
        <v>1</v>
      </c>
      <c r="AD186" t="b">
        <f t="shared" si="105"/>
        <v>1</v>
      </c>
      <c r="AE186">
        <f t="shared" si="106"/>
        <v>17</v>
      </c>
      <c r="AF186" t="b">
        <f t="shared" si="107"/>
        <v>1</v>
      </c>
      <c r="AG186" t="b">
        <f t="shared" si="108"/>
        <v>0</v>
      </c>
      <c r="AH186">
        <f t="shared" si="109"/>
        <v>0</v>
      </c>
      <c r="AI186" t="b">
        <f t="shared" si="110"/>
        <v>1</v>
      </c>
      <c r="AJ186" t="b">
        <f t="shared" si="111"/>
        <v>0</v>
      </c>
      <c r="AK186">
        <f t="shared" si="112"/>
        <v>0</v>
      </c>
      <c r="AL186" t="b">
        <f t="shared" si="113"/>
        <v>1</v>
      </c>
      <c r="AM186" t="b">
        <f t="shared" si="114"/>
        <v>0</v>
      </c>
      <c r="AN186">
        <f t="shared" si="115"/>
        <v>0</v>
      </c>
      <c r="AO186">
        <f t="shared" si="116"/>
        <v>17</v>
      </c>
      <c r="AP186" t="str" cm="1">
        <f t="array" aca="1" ref="AP186" ca="1">INDIRECT("A"&amp;AO186)</f>
        <v>Damen II</v>
      </c>
      <c r="AQ186" t="str" cm="1">
        <f t="array" aca="1" ref="AQ186" ca="1">INDIRECT("E"&amp;AO186)</f>
        <v>Damen II</v>
      </c>
    </row>
    <row r="187" spans="7:43" hidden="1" x14ac:dyDescent="0.25">
      <c r="G187">
        <f t="shared" si="82"/>
        <v>1981</v>
      </c>
      <c r="H187" t="b">
        <f t="shared" si="83"/>
        <v>0</v>
      </c>
      <c r="I187" t="b">
        <f t="shared" si="84"/>
        <v>1</v>
      </c>
      <c r="J187">
        <f t="shared" si="85"/>
        <v>0</v>
      </c>
      <c r="K187" t="b">
        <f t="shared" si="86"/>
        <v>0</v>
      </c>
      <c r="L187" t="b">
        <f t="shared" si="87"/>
        <v>1</v>
      </c>
      <c r="M187">
        <f t="shared" si="88"/>
        <v>0</v>
      </c>
      <c r="N187" t="b">
        <f t="shared" si="89"/>
        <v>0</v>
      </c>
      <c r="O187" t="b">
        <f t="shared" si="90"/>
        <v>1</v>
      </c>
      <c r="P187">
        <f t="shared" si="91"/>
        <v>0</v>
      </c>
      <c r="Q187" t="b">
        <f t="shared" si="92"/>
        <v>0</v>
      </c>
      <c r="R187" t="b">
        <f t="shared" si="93"/>
        <v>1</v>
      </c>
      <c r="S187">
        <f t="shared" si="94"/>
        <v>0</v>
      </c>
      <c r="T187" t="b">
        <f t="shared" si="95"/>
        <v>0</v>
      </c>
      <c r="U187" t="b">
        <f t="shared" si="96"/>
        <v>1</v>
      </c>
      <c r="V187">
        <f t="shared" si="97"/>
        <v>0</v>
      </c>
      <c r="W187" t="b">
        <f t="shared" si="98"/>
        <v>0</v>
      </c>
      <c r="X187" t="b">
        <f t="shared" si="99"/>
        <v>1</v>
      </c>
      <c r="Y187">
        <f t="shared" si="100"/>
        <v>0</v>
      </c>
      <c r="Z187" t="b">
        <f t="shared" si="101"/>
        <v>0</v>
      </c>
      <c r="AA187" t="b">
        <f t="shared" si="102"/>
        <v>1</v>
      </c>
      <c r="AB187">
        <f t="shared" si="103"/>
        <v>0</v>
      </c>
      <c r="AC187" t="b">
        <f t="shared" si="104"/>
        <v>1</v>
      </c>
      <c r="AD187" t="b">
        <f t="shared" si="105"/>
        <v>1</v>
      </c>
      <c r="AE187">
        <f t="shared" si="106"/>
        <v>17</v>
      </c>
      <c r="AF187" t="b">
        <f t="shared" si="107"/>
        <v>1</v>
      </c>
      <c r="AG187" t="b">
        <f t="shared" si="108"/>
        <v>0</v>
      </c>
      <c r="AH187">
        <f t="shared" si="109"/>
        <v>0</v>
      </c>
      <c r="AI187" t="b">
        <f t="shared" si="110"/>
        <v>1</v>
      </c>
      <c r="AJ187" t="b">
        <f t="shared" si="111"/>
        <v>0</v>
      </c>
      <c r="AK187">
        <f t="shared" si="112"/>
        <v>0</v>
      </c>
      <c r="AL187" t="b">
        <f t="shared" si="113"/>
        <v>1</v>
      </c>
      <c r="AM187" t="b">
        <f t="shared" si="114"/>
        <v>0</v>
      </c>
      <c r="AN187">
        <f t="shared" si="115"/>
        <v>0</v>
      </c>
      <c r="AO187">
        <f t="shared" si="116"/>
        <v>17</v>
      </c>
      <c r="AP187" t="str" cm="1">
        <f t="array" aca="1" ref="AP187" ca="1">INDIRECT("A"&amp;AO187)</f>
        <v>Damen II</v>
      </c>
      <c r="AQ187" t="str" cm="1">
        <f t="array" aca="1" ref="AQ187" ca="1">INDIRECT("E"&amp;AO187)</f>
        <v>Damen II</v>
      </c>
    </row>
    <row r="188" spans="7:43" hidden="1" x14ac:dyDescent="0.25">
      <c r="G188">
        <f t="shared" si="82"/>
        <v>1980</v>
      </c>
      <c r="H188" t="b">
        <f t="shared" si="83"/>
        <v>0</v>
      </c>
      <c r="I188" t="b">
        <f t="shared" si="84"/>
        <v>1</v>
      </c>
      <c r="J188">
        <f t="shared" si="85"/>
        <v>0</v>
      </c>
      <c r="K188" t="b">
        <f t="shared" si="86"/>
        <v>0</v>
      </c>
      <c r="L188" t="b">
        <f t="shared" si="87"/>
        <v>1</v>
      </c>
      <c r="M188">
        <f t="shared" si="88"/>
        <v>0</v>
      </c>
      <c r="N188" t="b">
        <f t="shared" si="89"/>
        <v>0</v>
      </c>
      <c r="O188" t="b">
        <f t="shared" si="90"/>
        <v>1</v>
      </c>
      <c r="P188">
        <f t="shared" si="91"/>
        <v>0</v>
      </c>
      <c r="Q188" t="b">
        <f t="shared" si="92"/>
        <v>0</v>
      </c>
      <c r="R188" t="b">
        <f t="shared" si="93"/>
        <v>1</v>
      </c>
      <c r="S188">
        <f t="shared" si="94"/>
        <v>0</v>
      </c>
      <c r="T188" t="b">
        <f t="shared" si="95"/>
        <v>0</v>
      </c>
      <c r="U188" t="b">
        <f t="shared" si="96"/>
        <v>1</v>
      </c>
      <c r="V188">
        <f t="shared" si="97"/>
        <v>0</v>
      </c>
      <c r="W188" t="b">
        <f t="shared" si="98"/>
        <v>0</v>
      </c>
      <c r="X188" t="b">
        <f t="shared" si="99"/>
        <v>1</v>
      </c>
      <c r="Y188">
        <f t="shared" si="100"/>
        <v>0</v>
      </c>
      <c r="Z188" t="b">
        <f t="shared" si="101"/>
        <v>0</v>
      </c>
      <c r="AA188" t="b">
        <f t="shared" si="102"/>
        <v>1</v>
      </c>
      <c r="AB188">
        <f t="shared" si="103"/>
        <v>0</v>
      </c>
      <c r="AC188" t="b">
        <f t="shared" si="104"/>
        <v>1</v>
      </c>
      <c r="AD188" t="b">
        <f t="shared" si="105"/>
        <v>1</v>
      </c>
      <c r="AE188">
        <f t="shared" si="106"/>
        <v>17</v>
      </c>
      <c r="AF188" t="b">
        <f t="shared" si="107"/>
        <v>1</v>
      </c>
      <c r="AG188" t="b">
        <f t="shared" si="108"/>
        <v>0</v>
      </c>
      <c r="AH188">
        <f t="shared" si="109"/>
        <v>0</v>
      </c>
      <c r="AI188" t="b">
        <f t="shared" si="110"/>
        <v>1</v>
      </c>
      <c r="AJ188" t="b">
        <f t="shared" si="111"/>
        <v>0</v>
      </c>
      <c r="AK188">
        <f t="shared" si="112"/>
        <v>0</v>
      </c>
      <c r="AL188" t="b">
        <f t="shared" si="113"/>
        <v>1</v>
      </c>
      <c r="AM188" t="b">
        <f t="shared" si="114"/>
        <v>0</v>
      </c>
      <c r="AN188">
        <f t="shared" si="115"/>
        <v>0</v>
      </c>
      <c r="AO188">
        <f t="shared" si="116"/>
        <v>17</v>
      </c>
      <c r="AP188" t="str" cm="1">
        <f t="array" aca="1" ref="AP188" ca="1">INDIRECT("A"&amp;AO188)</f>
        <v>Damen II</v>
      </c>
      <c r="AQ188" t="str" cm="1">
        <f t="array" aca="1" ref="AQ188" ca="1">INDIRECT("E"&amp;AO188)</f>
        <v>Damen II</v>
      </c>
    </row>
    <row r="189" spans="7:43" hidden="1" x14ac:dyDescent="0.25">
      <c r="G189">
        <f t="shared" si="82"/>
        <v>1979</v>
      </c>
      <c r="H189" t="b">
        <f t="shared" si="83"/>
        <v>0</v>
      </c>
      <c r="I189" t="b">
        <f t="shared" si="84"/>
        <v>1</v>
      </c>
      <c r="J189">
        <f t="shared" si="85"/>
        <v>0</v>
      </c>
      <c r="K189" t="b">
        <f t="shared" si="86"/>
        <v>0</v>
      </c>
      <c r="L189" t="b">
        <f t="shared" si="87"/>
        <v>1</v>
      </c>
      <c r="M189">
        <f t="shared" si="88"/>
        <v>0</v>
      </c>
      <c r="N189" t="b">
        <f t="shared" si="89"/>
        <v>0</v>
      </c>
      <c r="O189" t="b">
        <f t="shared" si="90"/>
        <v>1</v>
      </c>
      <c r="P189">
        <f t="shared" si="91"/>
        <v>0</v>
      </c>
      <c r="Q189" t="b">
        <f t="shared" si="92"/>
        <v>0</v>
      </c>
      <c r="R189" t="b">
        <f t="shared" si="93"/>
        <v>1</v>
      </c>
      <c r="S189">
        <f t="shared" si="94"/>
        <v>0</v>
      </c>
      <c r="T189" t="b">
        <f t="shared" si="95"/>
        <v>0</v>
      </c>
      <c r="U189" t="b">
        <f t="shared" si="96"/>
        <v>1</v>
      </c>
      <c r="V189">
        <f t="shared" si="97"/>
        <v>0</v>
      </c>
      <c r="W189" t="b">
        <f t="shared" si="98"/>
        <v>0</v>
      </c>
      <c r="X189" t="b">
        <f t="shared" si="99"/>
        <v>1</v>
      </c>
      <c r="Y189">
        <f t="shared" si="100"/>
        <v>0</v>
      </c>
      <c r="Z189" t="b">
        <f t="shared" si="101"/>
        <v>0</v>
      </c>
      <c r="AA189" t="b">
        <f t="shared" si="102"/>
        <v>1</v>
      </c>
      <c r="AB189">
        <f t="shared" si="103"/>
        <v>0</v>
      </c>
      <c r="AC189" t="b">
        <f t="shared" si="104"/>
        <v>1</v>
      </c>
      <c r="AD189" t="b">
        <f t="shared" si="105"/>
        <v>1</v>
      </c>
      <c r="AE189">
        <f t="shared" si="106"/>
        <v>17</v>
      </c>
      <c r="AF189" t="b">
        <f t="shared" si="107"/>
        <v>1</v>
      </c>
      <c r="AG189" t="b">
        <f t="shared" si="108"/>
        <v>0</v>
      </c>
      <c r="AH189">
        <f t="shared" si="109"/>
        <v>0</v>
      </c>
      <c r="AI189" t="b">
        <f t="shared" si="110"/>
        <v>1</v>
      </c>
      <c r="AJ189" t="b">
        <f t="shared" si="111"/>
        <v>0</v>
      </c>
      <c r="AK189">
        <f t="shared" si="112"/>
        <v>0</v>
      </c>
      <c r="AL189" t="b">
        <f t="shared" si="113"/>
        <v>1</v>
      </c>
      <c r="AM189" t="b">
        <f t="shared" si="114"/>
        <v>0</v>
      </c>
      <c r="AN189">
        <f t="shared" si="115"/>
        <v>0</v>
      </c>
      <c r="AO189">
        <f t="shared" si="116"/>
        <v>17</v>
      </c>
      <c r="AP189" t="str" cm="1">
        <f t="array" aca="1" ref="AP189" ca="1">INDIRECT("A"&amp;AO189)</f>
        <v>Damen II</v>
      </c>
      <c r="AQ189" t="str" cm="1">
        <f t="array" aca="1" ref="AQ189" ca="1">INDIRECT("E"&amp;AO189)</f>
        <v>Damen II</v>
      </c>
    </row>
    <row r="190" spans="7:43" hidden="1" x14ac:dyDescent="0.25">
      <c r="G190">
        <f t="shared" si="82"/>
        <v>1978</v>
      </c>
      <c r="H190" t="b">
        <f t="shared" si="83"/>
        <v>0</v>
      </c>
      <c r="I190" t="b">
        <f t="shared" si="84"/>
        <v>1</v>
      </c>
      <c r="J190">
        <f t="shared" si="85"/>
        <v>0</v>
      </c>
      <c r="K190" t="b">
        <f t="shared" si="86"/>
        <v>0</v>
      </c>
      <c r="L190" t="b">
        <f t="shared" si="87"/>
        <v>1</v>
      </c>
      <c r="M190">
        <f t="shared" si="88"/>
        <v>0</v>
      </c>
      <c r="N190" t="b">
        <f t="shared" si="89"/>
        <v>0</v>
      </c>
      <c r="O190" t="b">
        <f t="shared" si="90"/>
        <v>1</v>
      </c>
      <c r="P190">
        <f t="shared" si="91"/>
        <v>0</v>
      </c>
      <c r="Q190" t="b">
        <f t="shared" si="92"/>
        <v>0</v>
      </c>
      <c r="R190" t="b">
        <f t="shared" si="93"/>
        <v>1</v>
      </c>
      <c r="S190">
        <f t="shared" si="94"/>
        <v>0</v>
      </c>
      <c r="T190" t="b">
        <f t="shared" si="95"/>
        <v>0</v>
      </c>
      <c r="U190" t="b">
        <f t="shared" si="96"/>
        <v>1</v>
      </c>
      <c r="V190">
        <f t="shared" si="97"/>
        <v>0</v>
      </c>
      <c r="W190" t="b">
        <f t="shared" si="98"/>
        <v>0</v>
      </c>
      <c r="X190" t="b">
        <f t="shared" si="99"/>
        <v>1</v>
      </c>
      <c r="Y190">
        <f t="shared" si="100"/>
        <v>0</v>
      </c>
      <c r="Z190" t="b">
        <f t="shared" si="101"/>
        <v>0</v>
      </c>
      <c r="AA190" t="b">
        <f t="shared" si="102"/>
        <v>1</v>
      </c>
      <c r="AB190">
        <f t="shared" si="103"/>
        <v>0</v>
      </c>
      <c r="AC190" t="b">
        <f t="shared" si="104"/>
        <v>1</v>
      </c>
      <c r="AD190" t="b">
        <f t="shared" si="105"/>
        <v>1</v>
      </c>
      <c r="AE190">
        <f t="shared" si="106"/>
        <v>17</v>
      </c>
      <c r="AF190" t="b">
        <f t="shared" si="107"/>
        <v>1</v>
      </c>
      <c r="AG190" t="b">
        <f t="shared" si="108"/>
        <v>0</v>
      </c>
      <c r="AH190">
        <f t="shared" si="109"/>
        <v>0</v>
      </c>
      <c r="AI190" t="b">
        <f t="shared" si="110"/>
        <v>1</v>
      </c>
      <c r="AJ190" t="b">
        <f t="shared" si="111"/>
        <v>0</v>
      </c>
      <c r="AK190">
        <f t="shared" si="112"/>
        <v>0</v>
      </c>
      <c r="AL190" t="b">
        <f t="shared" si="113"/>
        <v>1</v>
      </c>
      <c r="AM190" t="b">
        <f t="shared" si="114"/>
        <v>0</v>
      </c>
      <c r="AN190">
        <f t="shared" si="115"/>
        <v>0</v>
      </c>
      <c r="AO190">
        <f t="shared" si="116"/>
        <v>17</v>
      </c>
      <c r="AP190" t="str" cm="1">
        <f t="array" aca="1" ref="AP190" ca="1">INDIRECT("A"&amp;AO190)</f>
        <v>Damen II</v>
      </c>
      <c r="AQ190" t="str" cm="1">
        <f t="array" aca="1" ref="AQ190" ca="1">INDIRECT("E"&amp;AO190)</f>
        <v>Damen II</v>
      </c>
    </row>
    <row r="191" spans="7:43" hidden="1" x14ac:dyDescent="0.25">
      <c r="G191">
        <f t="shared" si="82"/>
        <v>1977</v>
      </c>
      <c r="H191" t="b">
        <f t="shared" si="83"/>
        <v>0</v>
      </c>
      <c r="I191" t="b">
        <f t="shared" si="84"/>
        <v>1</v>
      </c>
      <c r="J191">
        <f t="shared" si="85"/>
        <v>0</v>
      </c>
      <c r="K191" t="b">
        <f t="shared" si="86"/>
        <v>0</v>
      </c>
      <c r="L191" t="b">
        <f t="shared" si="87"/>
        <v>1</v>
      </c>
      <c r="M191">
        <f t="shared" si="88"/>
        <v>0</v>
      </c>
      <c r="N191" t="b">
        <f t="shared" si="89"/>
        <v>0</v>
      </c>
      <c r="O191" t="b">
        <f t="shared" si="90"/>
        <v>1</v>
      </c>
      <c r="P191">
        <f t="shared" si="91"/>
        <v>0</v>
      </c>
      <c r="Q191" t="b">
        <f t="shared" si="92"/>
        <v>0</v>
      </c>
      <c r="R191" t="b">
        <f t="shared" si="93"/>
        <v>1</v>
      </c>
      <c r="S191">
        <f t="shared" si="94"/>
        <v>0</v>
      </c>
      <c r="T191" t="b">
        <f t="shared" si="95"/>
        <v>0</v>
      </c>
      <c r="U191" t="b">
        <f t="shared" si="96"/>
        <v>1</v>
      </c>
      <c r="V191">
        <f t="shared" si="97"/>
        <v>0</v>
      </c>
      <c r="W191" t="b">
        <f t="shared" si="98"/>
        <v>0</v>
      </c>
      <c r="X191" t="b">
        <f t="shared" si="99"/>
        <v>1</v>
      </c>
      <c r="Y191">
        <f t="shared" si="100"/>
        <v>0</v>
      </c>
      <c r="Z191" t="b">
        <f t="shared" si="101"/>
        <v>0</v>
      </c>
      <c r="AA191" t="b">
        <f t="shared" si="102"/>
        <v>1</v>
      </c>
      <c r="AB191">
        <f t="shared" si="103"/>
        <v>0</v>
      </c>
      <c r="AC191" t="b">
        <f t="shared" si="104"/>
        <v>1</v>
      </c>
      <c r="AD191" t="b">
        <f t="shared" si="105"/>
        <v>1</v>
      </c>
      <c r="AE191">
        <f t="shared" si="106"/>
        <v>17</v>
      </c>
      <c r="AF191" t="b">
        <f t="shared" si="107"/>
        <v>1</v>
      </c>
      <c r="AG191" t="b">
        <f t="shared" si="108"/>
        <v>0</v>
      </c>
      <c r="AH191">
        <f t="shared" si="109"/>
        <v>0</v>
      </c>
      <c r="AI191" t="b">
        <f t="shared" si="110"/>
        <v>1</v>
      </c>
      <c r="AJ191" t="b">
        <f t="shared" si="111"/>
        <v>0</v>
      </c>
      <c r="AK191">
        <f t="shared" si="112"/>
        <v>0</v>
      </c>
      <c r="AL191" t="b">
        <f t="shared" si="113"/>
        <v>1</v>
      </c>
      <c r="AM191" t="b">
        <f t="shared" si="114"/>
        <v>0</v>
      </c>
      <c r="AN191">
        <f t="shared" si="115"/>
        <v>0</v>
      </c>
      <c r="AO191">
        <f t="shared" si="116"/>
        <v>17</v>
      </c>
      <c r="AP191" t="str" cm="1">
        <f t="array" aca="1" ref="AP191" ca="1">INDIRECT("A"&amp;AO191)</f>
        <v>Damen II</v>
      </c>
      <c r="AQ191" t="str" cm="1">
        <f t="array" aca="1" ref="AQ191" ca="1">INDIRECT("E"&amp;AO191)</f>
        <v>Damen II</v>
      </c>
    </row>
    <row r="192" spans="7:43" hidden="1" x14ac:dyDescent="0.25">
      <c r="G192">
        <f t="shared" si="82"/>
        <v>1976</v>
      </c>
      <c r="H192" t="b">
        <f t="shared" si="83"/>
        <v>0</v>
      </c>
      <c r="I192" t="b">
        <f t="shared" si="84"/>
        <v>1</v>
      </c>
      <c r="J192">
        <f t="shared" si="85"/>
        <v>0</v>
      </c>
      <c r="K192" t="b">
        <f t="shared" si="86"/>
        <v>0</v>
      </c>
      <c r="L192" t="b">
        <f t="shared" si="87"/>
        <v>1</v>
      </c>
      <c r="M192">
        <f t="shared" si="88"/>
        <v>0</v>
      </c>
      <c r="N192" t="b">
        <f t="shared" si="89"/>
        <v>0</v>
      </c>
      <c r="O192" t="b">
        <f t="shared" si="90"/>
        <v>1</v>
      </c>
      <c r="P192">
        <f t="shared" si="91"/>
        <v>0</v>
      </c>
      <c r="Q192" t="b">
        <f t="shared" si="92"/>
        <v>0</v>
      </c>
      <c r="R192" t="b">
        <f t="shared" si="93"/>
        <v>1</v>
      </c>
      <c r="S192">
        <f t="shared" si="94"/>
        <v>0</v>
      </c>
      <c r="T192" t="b">
        <f t="shared" si="95"/>
        <v>0</v>
      </c>
      <c r="U192" t="b">
        <f t="shared" si="96"/>
        <v>1</v>
      </c>
      <c r="V192">
        <f t="shared" si="97"/>
        <v>0</v>
      </c>
      <c r="W192" t="b">
        <f t="shared" si="98"/>
        <v>0</v>
      </c>
      <c r="X192" t="b">
        <f t="shared" si="99"/>
        <v>1</v>
      </c>
      <c r="Y192">
        <f t="shared" si="100"/>
        <v>0</v>
      </c>
      <c r="Z192" t="b">
        <f t="shared" si="101"/>
        <v>0</v>
      </c>
      <c r="AA192" t="b">
        <f t="shared" si="102"/>
        <v>1</v>
      </c>
      <c r="AB192">
        <f t="shared" si="103"/>
        <v>0</v>
      </c>
      <c r="AC192" t="b">
        <f t="shared" si="104"/>
        <v>1</v>
      </c>
      <c r="AD192" t="b">
        <f t="shared" si="105"/>
        <v>1</v>
      </c>
      <c r="AE192">
        <f t="shared" si="106"/>
        <v>17</v>
      </c>
      <c r="AF192" t="b">
        <f t="shared" si="107"/>
        <v>1</v>
      </c>
      <c r="AG192" t="b">
        <f t="shared" si="108"/>
        <v>0</v>
      </c>
      <c r="AH192">
        <f t="shared" si="109"/>
        <v>0</v>
      </c>
      <c r="AI192" t="b">
        <f t="shared" si="110"/>
        <v>1</v>
      </c>
      <c r="AJ192" t="b">
        <f t="shared" si="111"/>
        <v>0</v>
      </c>
      <c r="AK192">
        <f t="shared" si="112"/>
        <v>0</v>
      </c>
      <c r="AL192" t="b">
        <f t="shared" si="113"/>
        <v>1</v>
      </c>
      <c r="AM192" t="b">
        <f t="shared" si="114"/>
        <v>0</v>
      </c>
      <c r="AN192">
        <f t="shared" si="115"/>
        <v>0</v>
      </c>
      <c r="AO192">
        <f t="shared" si="116"/>
        <v>17</v>
      </c>
      <c r="AP192" t="str" cm="1">
        <f t="array" aca="1" ref="AP192" ca="1">INDIRECT("A"&amp;AO192)</f>
        <v>Damen II</v>
      </c>
      <c r="AQ192" t="str" cm="1">
        <f t="array" aca="1" ref="AQ192" ca="1">INDIRECT("E"&amp;AO192)</f>
        <v>Damen II</v>
      </c>
    </row>
    <row r="193" spans="7:43" hidden="1" x14ac:dyDescent="0.25">
      <c r="G193">
        <f t="shared" si="82"/>
        <v>1975</v>
      </c>
      <c r="H193" t="b">
        <f t="shared" si="83"/>
        <v>0</v>
      </c>
      <c r="I193" t="b">
        <f t="shared" si="84"/>
        <v>1</v>
      </c>
      <c r="J193">
        <f t="shared" si="85"/>
        <v>0</v>
      </c>
      <c r="K193" t="b">
        <f t="shared" si="86"/>
        <v>0</v>
      </c>
      <c r="L193" t="b">
        <f t="shared" si="87"/>
        <v>1</v>
      </c>
      <c r="M193">
        <f t="shared" si="88"/>
        <v>0</v>
      </c>
      <c r="N193" t="b">
        <f t="shared" si="89"/>
        <v>0</v>
      </c>
      <c r="O193" t="b">
        <f t="shared" si="90"/>
        <v>1</v>
      </c>
      <c r="P193">
        <f t="shared" si="91"/>
        <v>0</v>
      </c>
      <c r="Q193" t="b">
        <f t="shared" si="92"/>
        <v>0</v>
      </c>
      <c r="R193" t="b">
        <f t="shared" si="93"/>
        <v>1</v>
      </c>
      <c r="S193">
        <f t="shared" si="94"/>
        <v>0</v>
      </c>
      <c r="T193" t="b">
        <f t="shared" si="95"/>
        <v>0</v>
      </c>
      <c r="U193" t="b">
        <f t="shared" si="96"/>
        <v>1</v>
      </c>
      <c r="V193">
        <f t="shared" si="97"/>
        <v>0</v>
      </c>
      <c r="W193" t="b">
        <f t="shared" si="98"/>
        <v>0</v>
      </c>
      <c r="X193" t="b">
        <f t="shared" si="99"/>
        <v>1</v>
      </c>
      <c r="Y193">
        <f t="shared" si="100"/>
        <v>0</v>
      </c>
      <c r="Z193" t="b">
        <f t="shared" si="101"/>
        <v>0</v>
      </c>
      <c r="AA193" t="b">
        <f t="shared" si="102"/>
        <v>1</v>
      </c>
      <c r="AB193">
        <f t="shared" si="103"/>
        <v>0</v>
      </c>
      <c r="AC193" t="b">
        <f t="shared" si="104"/>
        <v>1</v>
      </c>
      <c r="AD193" t="b">
        <f t="shared" si="105"/>
        <v>1</v>
      </c>
      <c r="AE193">
        <f t="shared" si="106"/>
        <v>17</v>
      </c>
      <c r="AF193" t="b">
        <f t="shared" si="107"/>
        <v>1</v>
      </c>
      <c r="AG193" t="b">
        <f t="shared" si="108"/>
        <v>0</v>
      </c>
      <c r="AH193">
        <f t="shared" si="109"/>
        <v>0</v>
      </c>
      <c r="AI193" t="b">
        <f t="shared" si="110"/>
        <v>1</v>
      </c>
      <c r="AJ193" t="b">
        <f t="shared" si="111"/>
        <v>0</v>
      </c>
      <c r="AK193">
        <f t="shared" si="112"/>
        <v>0</v>
      </c>
      <c r="AL193" t="b">
        <f t="shared" si="113"/>
        <v>1</v>
      </c>
      <c r="AM193" t="b">
        <f t="shared" si="114"/>
        <v>0</v>
      </c>
      <c r="AN193">
        <f t="shared" si="115"/>
        <v>0</v>
      </c>
      <c r="AO193">
        <f t="shared" si="116"/>
        <v>17</v>
      </c>
      <c r="AP193" t="str" cm="1">
        <f t="array" aca="1" ref="AP193" ca="1">INDIRECT("A"&amp;AO193)</f>
        <v>Damen II</v>
      </c>
      <c r="AQ193" t="str" cm="1">
        <f t="array" aca="1" ref="AQ193" ca="1">INDIRECT("E"&amp;AO193)</f>
        <v>Damen II</v>
      </c>
    </row>
    <row r="194" spans="7:43" hidden="1" x14ac:dyDescent="0.25">
      <c r="G194">
        <f t="shared" si="82"/>
        <v>1974</v>
      </c>
      <c r="H194" t="b">
        <f t="shared" si="83"/>
        <v>0</v>
      </c>
      <c r="I194" t="b">
        <f t="shared" si="84"/>
        <v>1</v>
      </c>
      <c r="J194">
        <f t="shared" si="85"/>
        <v>0</v>
      </c>
      <c r="K194" t="b">
        <f t="shared" si="86"/>
        <v>0</v>
      </c>
      <c r="L194" t="b">
        <f t="shared" si="87"/>
        <v>1</v>
      </c>
      <c r="M194">
        <f t="shared" si="88"/>
        <v>0</v>
      </c>
      <c r="N194" t="b">
        <f t="shared" si="89"/>
        <v>0</v>
      </c>
      <c r="O194" t="b">
        <f t="shared" si="90"/>
        <v>1</v>
      </c>
      <c r="P194">
        <f t="shared" si="91"/>
        <v>0</v>
      </c>
      <c r="Q194" t="b">
        <f t="shared" si="92"/>
        <v>0</v>
      </c>
      <c r="R194" t="b">
        <f t="shared" si="93"/>
        <v>1</v>
      </c>
      <c r="S194">
        <f t="shared" si="94"/>
        <v>0</v>
      </c>
      <c r="T194" t="b">
        <f t="shared" si="95"/>
        <v>0</v>
      </c>
      <c r="U194" t="b">
        <f t="shared" si="96"/>
        <v>1</v>
      </c>
      <c r="V194">
        <f t="shared" si="97"/>
        <v>0</v>
      </c>
      <c r="W194" t="b">
        <f t="shared" si="98"/>
        <v>0</v>
      </c>
      <c r="X194" t="b">
        <f t="shared" si="99"/>
        <v>1</v>
      </c>
      <c r="Y194">
        <f t="shared" si="100"/>
        <v>0</v>
      </c>
      <c r="Z194" t="b">
        <f t="shared" si="101"/>
        <v>0</v>
      </c>
      <c r="AA194" t="b">
        <f t="shared" si="102"/>
        <v>1</v>
      </c>
      <c r="AB194">
        <f t="shared" si="103"/>
        <v>0</v>
      </c>
      <c r="AC194" t="b">
        <f t="shared" si="104"/>
        <v>0</v>
      </c>
      <c r="AD194" t="b">
        <f t="shared" si="105"/>
        <v>1</v>
      </c>
      <c r="AE194">
        <f t="shared" si="106"/>
        <v>0</v>
      </c>
      <c r="AF194" t="b">
        <f t="shared" si="107"/>
        <v>1</v>
      </c>
      <c r="AG194" t="b">
        <f t="shared" si="108"/>
        <v>1</v>
      </c>
      <c r="AH194">
        <f t="shared" si="109"/>
        <v>19</v>
      </c>
      <c r="AI194" t="b">
        <f t="shared" si="110"/>
        <v>1</v>
      </c>
      <c r="AJ194" t="b">
        <f t="shared" si="111"/>
        <v>0</v>
      </c>
      <c r="AK194">
        <f t="shared" si="112"/>
        <v>0</v>
      </c>
      <c r="AL194" t="b">
        <f t="shared" si="113"/>
        <v>1</v>
      </c>
      <c r="AM194" t="b">
        <f t="shared" si="114"/>
        <v>0</v>
      </c>
      <c r="AN194">
        <f t="shared" si="115"/>
        <v>0</v>
      </c>
      <c r="AO194">
        <f t="shared" si="116"/>
        <v>19</v>
      </c>
      <c r="AP194" t="str" cm="1">
        <f t="array" aca="1" ref="AP194" ca="1">INDIRECT("A"&amp;AO194)</f>
        <v>Damen III</v>
      </c>
      <c r="AQ194" t="str" cm="1">
        <f t="array" aca="1" ref="AQ194" ca="1">INDIRECT("E"&amp;AO194)</f>
        <v>Damen III</v>
      </c>
    </row>
    <row r="195" spans="7:43" hidden="1" x14ac:dyDescent="0.25">
      <c r="G195">
        <f t="shared" si="82"/>
        <v>1973</v>
      </c>
      <c r="H195" t="b">
        <f t="shared" si="83"/>
        <v>0</v>
      </c>
      <c r="I195" t="b">
        <f t="shared" si="84"/>
        <v>1</v>
      </c>
      <c r="J195">
        <f t="shared" si="85"/>
        <v>0</v>
      </c>
      <c r="K195" t="b">
        <f t="shared" si="86"/>
        <v>0</v>
      </c>
      <c r="L195" t="b">
        <f t="shared" si="87"/>
        <v>1</v>
      </c>
      <c r="M195">
        <f t="shared" si="88"/>
        <v>0</v>
      </c>
      <c r="N195" t="b">
        <f t="shared" si="89"/>
        <v>0</v>
      </c>
      <c r="O195" t="b">
        <f t="shared" si="90"/>
        <v>1</v>
      </c>
      <c r="P195">
        <f t="shared" si="91"/>
        <v>0</v>
      </c>
      <c r="Q195" t="b">
        <f t="shared" si="92"/>
        <v>0</v>
      </c>
      <c r="R195" t="b">
        <f t="shared" si="93"/>
        <v>1</v>
      </c>
      <c r="S195">
        <f t="shared" si="94"/>
        <v>0</v>
      </c>
      <c r="T195" t="b">
        <f t="shared" si="95"/>
        <v>0</v>
      </c>
      <c r="U195" t="b">
        <f t="shared" si="96"/>
        <v>1</v>
      </c>
      <c r="V195">
        <f t="shared" si="97"/>
        <v>0</v>
      </c>
      <c r="W195" t="b">
        <f t="shared" si="98"/>
        <v>0</v>
      </c>
      <c r="X195" t="b">
        <f t="shared" si="99"/>
        <v>1</v>
      </c>
      <c r="Y195">
        <f t="shared" si="100"/>
        <v>0</v>
      </c>
      <c r="Z195" t="b">
        <f t="shared" si="101"/>
        <v>0</v>
      </c>
      <c r="AA195" t="b">
        <f t="shared" si="102"/>
        <v>1</v>
      </c>
      <c r="AB195">
        <f t="shared" si="103"/>
        <v>0</v>
      </c>
      <c r="AC195" t="b">
        <f t="shared" si="104"/>
        <v>0</v>
      </c>
      <c r="AD195" t="b">
        <f t="shared" si="105"/>
        <v>1</v>
      </c>
      <c r="AE195">
        <f t="shared" si="106"/>
        <v>0</v>
      </c>
      <c r="AF195" t="b">
        <f t="shared" si="107"/>
        <v>1</v>
      </c>
      <c r="AG195" t="b">
        <f t="shared" si="108"/>
        <v>1</v>
      </c>
      <c r="AH195">
        <f t="shared" si="109"/>
        <v>19</v>
      </c>
      <c r="AI195" t="b">
        <f t="shared" si="110"/>
        <v>1</v>
      </c>
      <c r="AJ195" t="b">
        <f t="shared" si="111"/>
        <v>0</v>
      </c>
      <c r="AK195">
        <f t="shared" si="112"/>
        <v>0</v>
      </c>
      <c r="AL195" t="b">
        <f t="shared" si="113"/>
        <v>1</v>
      </c>
      <c r="AM195" t="b">
        <f t="shared" si="114"/>
        <v>0</v>
      </c>
      <c r="AN195">
        <f t="shared" si="115"/>
        <v>0</v>
      </c>
      <c r="AO195">
        <f t="shared" si="116"/>
        <v>19</v>
      </c>
      <c r="AP195" t="str" cm="1">
        <f t="array" aca="1" ref="AP195" ca="1">INDIRECT("A"&amp;AO195)</f>
        <v>Damen III</v>
      </c>
      <c r="AQ195" t="str" cm="1">
        <f t="array" aca="1" ref="AQ195" ca="1">INDIRECT("E"&amp;AO195)</f>
        <v>Damen III</v>
      </c>
    </row>
    <row r="196" spans="7:43" hidden="1" x14ac:dyDescent="0.25">
      <c r="G196">
        <f t="shared" si="82"/>
        <v>1972</v>
      </c>
      <c r="H196" t="b">
        <f t="shared" si="83"/>
        <v>0</v>
      </c>
      <c r="I196" t="b">
        <f t="shared" si="84"/>
        <v>1</v>
      </c>
      <c r="J196">
        <f t="shared" si="85"/>
        <v>0</v>
      </c>
      <c r="K196" t="b">
        <f t="shared" si="86"/>
        <v>0</v>
      </c>
      <c r="L196" t="b">
        <f t="shared" si="87"/>
        <v>1</v>
      </c>
      <c r="M196">
        <f t="shared" si="88"/>
        <v>0</v>
      </c>
      <c r="N196" t="b">
        <f t="shared" si="89"/>
        <v>0</v>
      </c>
      <c r="O196" t="b">
        <f t="shared" si="90"/>
        <v>1</v>
      </c>
      <c r="P196">
        <f t="shared" si="91"/>
        <v>0</v>
      </c>
      <c r="Q196" t="b">
        <f t="shared" si="92"/>
        <v>0</v>
      </c>
      <c r="R196" t="b">
        <f t="shared" si="93"/>
        <v>1</v>
      </c>
      <c r="S196">
        <f t="shared" si="94"/>
        <v>0</v>
      </c>
      <c r="T196" t="b">
        <f t="shared" si="95"/>
        <v>0</v>
      </c>
      <c r="U196" t="b">
        <f t="shared" si="96"/>
        <v>1</v>
      </c>
      <c r="V196">
        <f t="shared" si="97"/>
        <v>0</v>
      </c>
      <c r="W196" t="b">
        <f t="shared" si="98"/>
        <v>0</v>
      </c>
      <c r="X196" t="b">
        <f t="shared" si="99"/>
        <v>1</v>
      </c>
      <c r="Y196">
        <f t="shared" si="100"/>
        <v>0</v>
      </c>
      <c r="Z196" t="b">
        <f t="shared" si="101"/>
        <v>0</v>
      </c>
      <c r="AA196" t="b">
        <f t="shared" si="102"/>
        <v>1</v>
      </c>
      <c r="AB196">
        <f t="shared" si="103"/>
        <v>0</v>
      </c>
      <c r="AC196" t="b">
        <f t="shared" si="104"/>
        <v>0</v>
      </c>
      <c r="AD196" t="b">
        <f t="shared" si="105"/>
        <v>1</v>
      </c>
      <c r="AE196">
        <f t="shared" si="106"/>
        <v>0</v>
      </c>
      <c r="AF196" t="b">
        <f t="shared" si="107"/>
        <v>1</v>
      </c>
      <c r="AG196" t="b">
        <f t="shared" si="108"/>
        <v>1</v>
      </c>
      <c r="AH196">
        <f t="shared" si="109"/>
        <v>19</v>
      </c>
      <c r="AI196" t="b">
        <f t="shared" si="110"/>
        <v>1</v>
      </c>
      <c r="AJ196" t="b">
        <f t="shared" si="111"/>
        <v>0</v>
      </c>
      <c r="AK196">
        <f t="shared" si="112"/>
        <v>0</v>
      </c>
      <c r="AL196" t="b">
        <f t="shared" si="113"/>
        <v>1</v>
      </c>
      <c r="AM196" t="b">
        <f t="shared" si="114"/>
        <v>0</v>
      </c>
      <c r="AN196">
        <f t="shared" si="115"/>
        <v>0</v>
      </c>
      <c r="AO196">
        <f t="shared" si="116"/>
        <v>19</v>
      </c>
      <c r="AP196" t="str" cm="1">
        <f t="array" aca="1" ref="AP196" ca="1">INDIRECT("A"&amp;AO196)</f>
        <v>Damen III</v>
      </c>
      <c r="AQ196" t="str" cm="1">
        <f t="array" aca="1" ref="AQ196" ca="1">INDIRECT("E"&amp;AO196)</f>
        <v>Damen III</v>
      </c>
    </row>
    <row r="197" spans="7:43" hidden="1" x14ac:dyDescent="0.25">
      <c r="G197">
        <f t="shared" si="82"/>
        <v>1971</v>
      </c>
      <c r="H197" t="b">
        <f t="shared" si="83"/>
        <v>0</v>
      </c>
      <c r="I197" t="b">
        <f t="shared" si="84"/>
        <v>1</v>
      </c>
      <c r="J197">
        <f t="shared" si="85"/>
        <v>0</v>
      </c>
      <c r="K197" t="b">
        <f t="shared" si="86"/>
        <v>0</v>
      </c>
      <c r="L197" t="b">
        <f t="shared" si="87"/>
        <v>1</v>
      </c>
      <c r="M197">
        <f t="shared" si="88"/>
        <v>0</v>
      </c>
      <c r="N197" t="b">
        <f t="shared" si="89"/>
        <v>0</v>
      </c>
      <c r="O197" t="b">
        <f t="shared" si="90"/>
        <v>1</v>
      </c>
      <c r="P197">
        <f t="shared" si="91"/>
        <v>0</v>
      </c>
      <c r="Q197" t="b">
        <f t="shared" si="92"/>
        <v>0</v>
      </c>
      <c r="R197" t="b">
        <f t="shared" si="93"/>
        <v>1</v>
      </c>
      <c r="S197">
        <f t="shared" si="94"/>
        <v>0</v>
      </c>
      <c r="T197" t="b">
        <f t="shared" si="95"/>
        <v>0</v>
      </c>
      <c r="U197" t="b">
        <f t="shared" si="96"/>
        <v>1</v>
      </c>
      <c r="V197">
        <f t="shared" si="97"/>
        <v>0</v>
      </c>
      <c r="W197" t="b">
        <f t="shared" si="98"/>
        <v>0</v>
      </c>
      <c r="X197" t="b">
        <f t="shared" si="99"/>
        <v>1</v>
      </c>
      <c r="Y197">
        <f t="shared" si="100"/>
        <v>0</v>
      </c>
      <c r="Z197" t="b">
        <f t="shared" si="101"/>
        <v>0</v>
      </c>
      <c r="AA197" t="b">
        <f t="shared" si="102"/>
        <v>1</v>
      </c>
      <c r="AB197">
        <f t="shared" si="103"/>
        <v>0</v>
      </c>
      <c r="AC197" t="b">
        <f t="shared" si="104"/>
        <v>0</v>
      </c>
      <c r="AD197" t="b">
        <f t="shared" si="105"/>
        <v>1</v>
      </c>
      <c r="AE197">
        <f t="shared" si="106"/>
        <v>0</v>
      </c>
      <c r="AF197" t="b">
        <f t="shared" si="107"/>
        <v>1</v>
      </c>
      <c r="AG197" t="b">
        <f t="shared" si="108"/>
        <v>1</v>
      </c>
      <c r="AH197">
        <f t="shared" si="109"/>
        <v>19</v>
      </c>
      <c r="AI197" t="b">
        <f t="shared" si="110"/>
        <v>1</v>
      </c>
      <c r="AJ197" t="b">
        <f t="shared" si="111"/>
        <v>0</v>
      </c>
      <c r="AK197">
        <f t="shared" si="112"/>
        <v>0</v>
      </c>
      <c r="AL197" t="b">
        <f t="shared" si="113"/>
        <v>1</v>
      </c>
      <c r="AM197" t="b">
        <f t="shared" si="114"/>
        <v>0</v>
      </c>
      <c r="AN197">
        <f t="shared" si="115"/>
        <v>0</v>
      </c>
      <c r="AO197">
        <f t="shared" si="116"/>
        <v>19</v>
      </c>
      <c r="AP197" t="str" cm="1">
        <f t="array" aca="1" ref="AP197" ca="1">INDIRECT("A"&amp;AO197)</f>
        <v>Damen III</v>
      </c>
      <c r="AQ197" t="str" cm="1">
        <f t="array" aca="1" ref="AQ197" ca="1">INDIRECT("E"&amp;AO197)</f>
        <v>Damen III</v>
      </c>
    </row>
    <row r="198" spans="7:43" hidden="1" x14ac:dyDescent="0.25">
      <c r="G198">
        <f t="shared" si="82"/>
        <v>1970</v>
      </c>
      <c r="H198" t="b">
        <f t="shared" si="83"/>
        <v>0</v>
      </c>
      <c r="I198" t="b">
        <f t="shared" si="84"/>
        <v>1</v>
      </c>
      <c r="J198">
        <f t="shared" si="85"/>
        <v>0</v>
      </c>
      <c r="K198" t="b">
        <f t="shared" si="86"/>
        <v>0</v>
      </c>
      <c r="L198" t="b">
        <f t="shared" si="87"/>
        <v>1</v>
      </c>
      <c r="M198">
        <f t="shared" si="88"/>
        <v>0</v>
      </c>
      <c r="N198" t="b">
        <f t="shared" si="89"/>
        <v>0</v>
      </c>
      <c r="O198" t="b">
        <f t="shared" si="90"/>
        <v>1</v>
      </c>
      <c r="P198">
        <f t="shared" si="91"/>
        <v>0</v>
      </c>
      <c r="Q198" t="b">
        <f t="shared" si="92"/>
        <v>0</v>
      </c>
      <c r="R198" t="b">
        <f t="shared" si="93"/>
        <v>1</v>
      </c>
      <c r="S198">
        <f t="shared" si="94"/>
        <v>0</v>
      </c>
      <c r="T198" t="b">
        <f t="shared" si="95"/>
        <v>0</v>
      </c>
      <c r="U198" t="b">
        <f t="shared" si="96"/>
        <v>1</v>
      </c>
      <c r="V198">
        <f t="shared" si="97"/>
        <v>0</v>
      </c>
      <c r="W198" t="b">
        <f t="shared" si="98"/>
        <v>0</v>
      </c>
      <c r="X198" t="b">
        <f t="shared" si="99"/>
        <v>1</v>
      </c>
      <c r="Y198">
        <f t="shared" si="100"/>
        <v>0</v>
      </c>
      <c r="Z198" t="b">
        <f t="shared" si="101"/>
        <v>0</v>
      </c>
      <c r="AA198" t="b">
        <f t="shared" si="102"/>
        <v>1</v>
      </c>
      <c r="AB198">
        <f t="shared" si="103"/>
        <v>0</v>
      </c>
      <c r="AC198" t="b">
        <f t="shared" si="104"/>
        <v>0</v>
      </c>
      <c r="AD198" t="b">
        <f t="shared" si="105"/>
        <v>1</v>
      </c>
      <c r="AE198">
        <f t="shared" si="106"/>
        <v>0</v>
      </c>
      <c r="AF198" t="b">
        <f t="shared" si="107"/>
        <v>1</v>
      </c>
      <c r="AG198" t="b">
        <f t="shared" si="108"/>
        <v>1</v>
      </c>
      <c r="AH198">
        <f t="shared" si="109"/>
        <v>19</v>
      </c>
      <c r="AI198" t="b">
        <f t="shared" si="110"/>
        <v>1</v>
      </c>
      <c r="AJ198" t="b">
        <f t="shared" si="111"/>
        <v>0</v>
      </c>
      <c r="AK198">
        <f t="shared" si="112"/>
        <v>0</v>
      </c>
      <c r="AL198" t="b">
        <f t="shared" si="113"/>
        <v>1</v>
      </c>
      <c r="AM198" t="b">
        <f t="shared" si="114"/>
        <v>0</v>
      </c>
      <c r="AN198">
        <f t="shared" si="115"/>
        <v>0</v>
      </c>
      <c r="AO198">
        <f t="shared" si="116"/>
        <v>19</v>
      </c>
      <c r="AP198" t="str" cm="1">
        <f t="array" aca="1" ref="AP198" ca="1">INDIRECT("A"&amp;AO198)</f>
        <v>Damen III</v>
      </c>
      <c r="AQ198" t="str" cm="1">
        <f t="array" aca="1" ref="AQ198" ca="1">INDIRECT("E"&amp;AO198)</f>
        <v>Damen III</v>
      </c>
    </row>
    <row r="199" spans="7:43" hidden="1" x14ac:dyDescent="0.25">
      <c r="G199">
        <f t="shared" si="82"/>
        <v>1969</v>
      </c>
      <c r="H199" t="b">
        <f t="shared" si="83"/>
        <v>0</v>
      </c>
      <c r="I199" t="b">
        <f t="shared" si="84"/>
        <v>1</v>
      </c>
      <c r="J199">
        <f t="shared" si="85"/>
        <v>0</v>
      </c>
      <c r="K199" t="b">
        <f t="shared" si="86"/>
        <v>0</v>
      </c>
      <c r="L199" t="b">
        <f t="shared" si="87"/>
        <v>1</v>
      </c>
      <c r="M199">
        <f t="shared" si="88"/>
        <v>0</v>
      </c>
      <c r="N199" t="b">
        <f t="shared" si="89"/>
        <v>0</v>
      </c>
      <c r="O199" t="b">
        <f t="shared" si="90"/>
        <v>1</v>
      </c>
      <c r="P199">
        <f t="shared" si="91"/>
        <v>0</v>
      </c>
      <c r="Q199" t="b">
        <f t="shared" si="92"/>
        <v>0</v>
      </c>
      <c r="R199" t="b">
        <f t="shared" si="93"/>
        <v>1</v>
      </c>
      <c r="S199">
        <f t="shared" si="94"/>
        <v>0</v>
      </c>
      <c r="T199" t="b">
        <f t="shared" si="95"/>
        <v>0</v>
      </c>
      <c r="U199" t="b">
        <f t="shared" si="96"/>
        <v>1</v>
      </c>
      <c r="V199">
        <f t="shared" si="97"/>
        <v>0</v>
      </c>
      <c r="W199" t="b">
        <f t="shared" si="98"/>
        <v>0</v>
      </c>
      <c r="X199" t="b">
        <f t="shared" si="99"/>
        <v>1</v>
      </c>
      <c r="Y199">
        <f t="shared" si="100"/>
        <v>0</v>
      </c>
      <c r="Z199" t="b">
        <f t="shared" si="101"/>
        <v>0</v>
      </c>
      <c r="AA199" t="b">
        <f t="shared" si="102"/>
        <v>1</v>
      </c>
      <c r="AB199">
        <f t="shared" si="103"/>
        <v>0</v>
      </c>
      <c r="AC199" t="b">
        <f t="shared" si="104"/>
        <v>0</v>
      </c>
      <c r="AD199" t="b">
        <f t="shared" si="105"/>
        <v>1</v>
      </c>
      <c r="AE199">
        <f t="shared" si="106"/>
        <v>0</v>
      </c>
      <c r="AF199" t="b">
        <f t="shared" si="107"/>
        <v>1</v>
      </c>
      <c r="AG199" t="b">
        <f t="shared" si="108"/>
        <v>1</v>
      </c>
      <c r="AH199">
        <f t="shared" si="109"/>
        <v>19</v>
      </c>
      <c r="AI199" t="b">
        <f t="shared" si="110"/>
        <v>1</v>
      </c>
      <c r="AJ199" t="b">
        <f t="shared" si="111"/>
        <v>0</v>
      </c>
      <c r="AK199">
        <f t="shared" si="112"/>
        <v>0</v>
      </c>
      <c r="AL199" t="b">
        <f t="shared" si="113"/>
        <v>1</v>
      </c>
      <c r="AM199" t="b">
        <f t="shared" si="114"/>
        <v>0</v>
      </c>
      <c r="AN199">
        <f t="shared" si="115"/>
        <v>0</v>
      </c>
      <c r="AO199">
        <f t="shared" si="116"/>
        <v>19</v>
      </c>
      <c r="AP199" t="str" cm="1">
        <f t="array" aca="1" ref="AP199" ca="1">INDIRECT("A"&amp;AO199)</f>
        <v>Damen III</v>
      </c>
      <c r="AQ199" t="str" cm="1">
        <f t="array" aca="1" ref="AQ199" ca="1">INDIRECT("E"&amp;AO199)</f>
        <v>Damen III</v>
      </c>
    </row>
    <row r="200" spans="7:43" hidden="1" x14ac:dyDescent="0.25">
      <c r="G200">
        <f t="shared" si="82"/>
        <v>1968</v>
      </c>
      <c r="H200" t="b">
        <f t="shared" si="83"/>
        <v>0</v>
      </c>
      <c r="I200" t="b">
        <f t="shared" si="84"/>
        <v>1</v>
      </c>
      <c r="J200">
        <f t="shared" si="85"/>
        <v>0</v>
      </c>
      <c r="K200" t="b">
        <f t="shared" si="86"/>
        <v>0</v>
      </c>
      <c r="L200" t="b">
        <f t="shared" si="87"/>
        <v>1</v>
      </c>
      <c r="M200">
        <f t="shared" si="88"/>
        <v>0</v>
      </c>
      <c r="N200" t="b">
        <f t="shared" si="89"/>
        <v>0</v>
      </c>
      <c r="O200" t="b">
        <f t="shared" si="90"/>
        <v>1</v>
      </c>
      <c r="P200">
        <f t="shared" si="91"/>
        <v>0</v>
      </c>
      <c r="Q200" t="b">
        <f t="shared" si="92"/>
        <v>0</v>
      </c>
      <c r="R200" t="b">
        <f t="shared" si="93"/>
        <v>1</v>
      </c>
      <c r="S200">
        <f t="shared" si="94"/>
        <v>0</v>
      </c>
      <c r="T200" t="b">
        <f t="shared" si="95"/>
        <v>0</v>
      </c>
      <c r="U200" t="b">
        <f t="shared" si="96"/>
        <v>1</v>
      </c>
      <c r="V200">
        <f t="shared" si="97"/>
        <v>0</v>
      </c>
      <c r="W200" t="b">
        <f t="shared" si="98"/>
        <v>0</v>
      </c>
      <c r="X200" t="b">
        <f t="shared" si="99"/>
        <v>1</v>
      </c>
      <c r="Y200">
        <f t="shared" si="100"/>
        <v>0</v>
      </c>
      <c r="Z200" t="b">
        <f t="shared" si="101"/>
        <v>0</v>
      </c>
      <c r="AA200" t="b">
        <f t="shared" si="102"/>
        <v>1</v>
      </c>
      <c r="AB200">
        <f t="shared" si="103"/>
        <v>0</v>
      </c>
      <c r="AC200" t="b">
        <f t="shared" si="104"/>
        <v>0</v>
      </c>
      <c r="AD200" t="b">
        <f t="shared" si="105"/>
        <v>1</v>
      </c>
      <c r="AE200">
        <f t="shared" si="106"/>
        <v>0</v>
      </c>
      <c r="AF200" t="b">
        <f t="shared" si="107"/>
        <v>1</v>
      </c>
      <c r="AG200" t="b">
        <f t="shared" si="108"/>
        <v>1</v>
      </c>
      <c r="AH200">
        <f t="shared" si="109"/>
        <v>19</v>
      </c>
      <c r="AI200" t="b">
        <f t="shared" si="110"/>
        <v>1</v>
      </c>
      <c r="AJ200" t="b">
        <f t="shared" si="111"/>
        <v>0</v>
      </c>
      <c r="AK200">
        <f t="shared" si="112"/>
        <v>0</v>
      </c>
      <c r="AL200" t="b">
        <f t="shared" si="113"/>
        <v>1</v>
      </c>
      <c r="AM200" t="b">
        <f t="shared" si="114"/>
        <v>0</v>
      </c>
      <c r="AN200">
        <f t="shared" si="115"/>
        <v>0</v>
      </c>
      <c r="AO200">
        <f t="shared" si="116"/>
        <v>19</v>
      </c>
      <c r="AP200" t="str" cm="1">
        <f t="array" aca="1" ref="AP200" ca="1">INDIRECT("A"&amp;AO200)</f>
        <v>Damen III</v>
      </c>
      <c r="AQ200" t="str" cm="1">
        <f t="array" aca="1" ref="AQ200" ca="1">INDIRECT("E"&amp;AO200)</f>
        <v>Damen III</v>
      </c>
    </row>
    <row r="201" spans="7:43" hidden="1" x14ac:dyDescent="0.25">
      <c r="G201">
        <f t="shared" si="82"/>
        <v>1967</v>
      </c>
      <c r="H201" t="b">
        <f t="shared" si="83"/>
        <v>0</v>
      </c>
      <c r="I201" t="b">
        <f t="shared" si="84"/>
        <v>1</v>
      </c>
      <c r="J201">
        <f t="shared" si="85"/>
        <v>0</v>
      </c>
      <c r="K201" t="b">
        <f t="shared" si="86"/>
        <v>0</v>
      </c>
      <c r="L201" t="b">
        <f t="shared" si="87"/>
        <v>1</v>
      </c>
      <c r="M201">
        <f t="shared" si="88"/>
        <v>0</v>
      </c>
      <c r="N201" t="b">
        <f t="shared" si="89"/>
        <v>0</v>
      </c>
      <c r="O201" t="b">
        <f t="shared" si="90"/>
        <v>1</v>
      </c>
      <c r="P201">
        <f t="shared" si="91"/>
        <v>0</v>
      </c>
      <c r="Q201" t="b">
        <f t="shared" si="92"/>
        <v>0</v>
      </c>
      <c r="R201" t="b">
        <f t="shared" si="93"/>
        <v>1</v>
      </c>
      <c r="S201">
        <f t="shared" si="94"/>
        <v>0</v>
      </c>
      <c r="T201" t="b">
        <f t="shared" si="95"/>
        <v>0</v>
      </c>
      <c r="U201" t="b">
        <f t="shared" si="96"/>
        <v>1</v>
      </c>
      <c r="V201">
        <f t="shared" si="97"/>
        <v>0</v>
      </c>
      <c r="W201" t="b">
        <f t="shared" si="98"/>
        <v>0</v>
      </c>
      <c r="X201" t="b">
        <f t="shared" si="99"/>
        <v>1</v>
      </c>
      <c r="Y201">
        <f t="shared" si="100"/>
        <v>0</v>
      </c>
      <c r="Z201" t="b">
        <f t="shared" si="101"/>
        <v>0</v>
      </c>
      <c r="AA201" t="b">
        <f t="shared" si="102"/>
        <v>1</v>
      </c>
      <c r="AB201">
        <f t="shared" si="103"/>
        <v>0</v>
      </c>
      <c r="AC201" t="b">
        <f t="shared" si="104"/>
        <v>0</v>
      </c>
      <c r="AD201" t="b">
        <f t="shared" si="105"/>
        <v>1</v>
      </c>
      <c r="AE201">
        <f t="shared" si="106"/>
        <v>0</v>
      </c>
      <c r="AF201" t="b">
        <f t="shared" si="107"/>
        <v>1</v>
      </c>
      <c r="AG201" t="b">
        <f t="shared" si="108"/>
        <v>1</v>
      </c>
      <c r="AH201">
        <f t="shared" si="109"/>
        <v>19</v>
      </c>
      <c r="AI201" t="b">
        <f t="shared" si="110"/>
        <v>1</v>
      </c>
      <c r="AJ201" t="b">
        <f t="shared" si="111"/>
        <v>0</v>
      </c>
      <c r="AK201">
        <f t="shared" si="112"/>
        <v>0</v>
      </c>
      <c r="AL201" t="b">
        <f t="shared" si="113"/>
        <v>1</v>
      </c>
      <c r="AM201" t="b">
        <f t="shared" si="114"/>
        <v>0</v>
      </c>
      <c r="AN201">
        <f t="shared" si="115"/>
        <v>0</v>
      </c>
      <c r="AO201">
        <f t="shared" si="116"/>
        <v>19</v>
      </c>
      <c r="AP201" t="str" cm="1">
        <f t="array" aca="1" ref="AP201" ca="1">INDIRECT("A"&amp;AO201)</f>
        <v>Damen III</v>
      </c>
      <c r="AQ201" t="str" cm="1">
        <f t="array" aca="1" ref="AQ201" ca="1">INDIRECT("E"&amp;AO201)</f>
        <v>Damen III</v>
      </c>
    </row>
    <row r="202" spans="7:43" hidden="1" x14ac:dyDescent="0.25">
      <c r="G202">
        <f t="shared" si="82"/>
        <v>1966</v>
      </c>
      <c r="H202" t="b">
        <f t="shared" si="83"/>
        <v>0</v>
      </c>
      <c r="I202" t="b">
        <f t="shared" si="84"/>
        <v>1</v>
      </c>
      <c r="J202">
        <f t="shared" si="85"/>
        <v>0</v>
      </c>
      <c r="K202" t="b">
        <f t="shared" si="86"/>
        <v>0</v>
      </c>
      <c r="L202" t="b">
        <f t="shared" si="87"/>
        <v>1</v>
      </c>
      <c r="M202">
        <f t="shared" si="88"/>
        <v>0</v>
      </c>
      <c r="N202" t="b">
        <f t="shared" si="89"/>
        <v>0</v>
      </c>
      <c r="O202" t="b">
        <f t="shared" si="90"/>
        <v>1</v>
      </c>
      <c r="P202">
        <f t="shared" si="91"/>
        <v>0</v>
      </c>
      <c r="Q202" t="b">
        <f t="shared" si="92"/>
        <v>0</v>
      </c>
      <c r="R202" t="b">
        <f t="shared" si="93"/>
        <v>1</v>
      </c>
      <c r="S202">
        <f t="shared" si="94"/>
        <v>0</v>
      </c>
      <c r="T202" t="b">
        <f t="shared" si="95"/>
        <v>0</v>
      </c>
      <c r="U202" t="b">
        <f t="shared" si="96"/>
        <v>1</v>
      </c>
      <c r="V202">
        <f t="shared" si="97"/>
        <v>0</v>
      </c>
      <c r="W202" t="b">
        <f t="shared" si="98"/>
        <v>0</v>
      </c>
      <c r="X202" t="b">
        <f t="shared" si="99"/>
        <v>1</v>
      </c>
      <c r="Y202">
        <f t="shared" si="100"/>
        <v>0</v>
      </c>
      <c r="Z202" t="b">
        <f t="shared" si="101"/>
        <v>0</v>
      </c>
      <c r="AA202" t="b">
        <f t="shared" si="102"/>
        <v>1</v>
      </c>
      <c r="AB202">
        <f t="shared" si="103"/>
        <v>0</v>
      </c>
      <c r="AC202" t="b">
        <f t="shared" si="104"/>
        <v>0</v>
      </c>
      <c r="AD202" t="b">
        <f t="shared" si="105"/>
        <v>1</v>
      </c>
      <c r="AE202">
        <f t="shared" si="106"/>
        <v>0</v>
      </c>
      <c r="AF202" t="b">
        <f t="shared" si="107"/>
        <v>1</v>
      </c>
      <c r="AG202" t="b">
        <f t="shared" si="108"/>
        <v>1</v>
      </c>
      <c r="AH202">
        <f t="shared" si="109"/>
        <v>19</v>
      </c>
      <c r="AI202" t="b">
        <f t="shared" si="110"/>
        <v>1</v>
      </c>
      <c r="AJ202" t="b">
        <f t="shared" si="111"/>
        <v>0</v>
      </c>
      <c r="AK202">
        <f t="shared" si="112"/>
        <v>0</v>
      </c>
      <c r="AL202" t="b">
        <f t="shared" si="113"/>
        <v>1</v>
      </c>
      <c r="AM202" t="b">
        <f t="shared" si="114"/>
        <v>0</v>
      </c>
      <c r="AN202">
        <f t="shared" si="115"/>
        <v>0</v>
      </c>
      <c r="AO202">
        <f t="shared" si="116"/>
        <v>19</v>
      </c>
      <c r="AP202" t="str" cm="1">
        <f t="array" aca="1" ref="AP202" ca="1">INDIRECT("A"&amp;AO202)</f>
        <v>Damen III</v>
      </c>
      <c r="AQ202" t="str" cm="1">
        <f t="array" aca="1" ref="AQ202" ca="1">INDIRECT("E"&amp;AO202)</f>
        <v>Damen III</v>
      </c>
    </row>
    <row r="203" spans="7:43" hidden="1" x14ac:dyDescent="0.25">
      <c r="G203">
        <f t="shared" si="82"/>
        <v>1965</v>
      </c>
      <c r="H203" t="b">
        <f t="shared" si="83"/>
        <v>0</v>
      </c>
      <c r="I203" t="b">
        <f t="shared" si="84"/>
        <v>1</v>
      </c>
      <c r="J203">
        <f t="shared" si="85"/>
        <v>0</v>
      </c>
      <c r="K203" t="b">
        <f t="shared" si="86"/>
        <v>0</v>
      </c>
      <c r="L203" t="b">
        <f t="shared" si="87"/>
        <v>1</v>
      </c>
      <c r="M203">
        <f t="shared" si="88"/>
        <v>0</v>
      </c>
      <c r="N203" t="b">
        <f t="shared" si="89"/>
        <v>0</v>
      </c>
      <c r="O203" t="b">
        <f t="shared" si="90"/>
        <v>1</v>
      </c>
      <c r="P203">
        <f t="shared" si="91"/>
        <v>0</v>
      </c>
      <c r="Q203" t="b">
        <f t="shared" si="92"/>
        <v>0</v>
      </c>
      <c r="R203" t="b">
        <f t="shared" si="93"/>
        <v>1</v>
      </c>
      <c r="S203">
        <f t="shared" si="94"/>
        <v>0</v>
      </c>
      <c r="T203" t="b">
        <f t="shared" si="95"/>
        <v>0</v>
      </c>
      <c r="U203" t="b">
        <f t="shared" si="96"/>
        <v>1</v>
      </c>
      <c r="V203">
        <f t="shared" si="97"/>
        <v>0</v>
      </c>
      <c r="W203" t="b">
        <f t="shared" si="98"/>
        <v>0</v>
      </c>
      <c r="X203" t="b">
        <f t="shared" si="99"/>
        <v>1</v>
      </c>
      <c r="Y203">
        <f t="shared" si="100"/>
        <v>0</v>
      </c>
      <c r="Z203" t="b">
        <f t="shared" si="101"/>
        <v>0</v>
      </c>
      <c r="AA203" t="b">
        <f t="shared" si="102"/>
        <v>1</v>
      </c>
      <c r="AB203">
        <f t="shared" si="103"/>
        <v>0</v>
      </c>
      <c r="AC203" t="b">
        <f t="shared" si="104"/>
        <v>0</v>
      </c>
      <c r="AD203" t="b">
        <f t="shared" si="105"/>
        <v>1</v>
      </c>
      <c r="AE203">
        <f t="shared" si="106"/>
        <v>0</v>
      </c>
      <c r="AF203" t="b">
        <f t="shared" si="107"/>
        <v>1</v>
      </c>
      <c r="AG203" t="b">
        <f t="shared" si="108"/>
        <v>1</v>
      </c>
      <c r="AH203">
        <f t="shared" si="109"/>
        <v>19</v>
      </c>
      <c r="AI203" t="b">
        <f t="shared" si="110"/>
        <v>1</v>
      </c>
      <c r="AJ203" t="b">
        <f t="shared" si="111"/>
        <v>0</v>
      </c>
      <c r="AK203">
        <f t="shared" si="112"/>
        <v>0</v>
      </c>
      <c r="AL203" t="b">
        <f t="shared" si="113"/>
        <v>1</v>
      </c>
      <c r="AM203" t="b">
        <f t="shared" si="114"/>
        <v>0</v>
      </c>
      <c r="AN203">
        <f t="shared" si="115"/>
        <v>0</v>
      </c>
      <c r="AO203">
        <f t="shared" si="116"/>
        <v>19</v>
      </c>
      <c r="AP203" t="str" cm="1">
        <f t="array" aca="1" ref="AP203" ca="1">INDIRECT("A"&amp;AO203)</f>
        <v>Damen III</v>
      </c>
      <c r="AQ203" t="str" cm="1">
        <f t="array" aca="1" ref="AQ203" ca="1">INDIRECT("E"&amp;AO203)</f>
        <v>Damen III</v>
      </c>
    </row>
    <row r="204" spans="7:43" hidden="1" x14ac:dyDescent="0.25">
      <c r="G204">
        <f t="shared" si="82"/>
        <v>1964</v>
      </c>
      <c r="H204" t="b">
        <f t="shared" si="83"/>
        <v>0</v>
      </c>
      <c r="I204" t="b">
        <f t="shared" si="84"/>
        <v>1</v>
      </c>
      <c r="J204">
        <f t="shared" si="85"/>
        <v>0</v>
      </c>
      <c r="K204" t="b">
        <f t="shared" si="86"/>
        <v>0</v>
      </c>
      <c r="L204" t="b">
        <f t="shared" si="87"/>
        <v>1</v>
      </c>
      <c r="M204">
        <f t="shared" si="88"/>
        <v>0</v>
      </c>
      <c r="N204" t="b">
        <f t="shared" si="89"/>
        <v>0</v>
      </c>
      <c r="O204" t="b">
        <f t="shared" si="90"/>
        <v>1</v>
      </c>
      <c r="P204">
        <f t="shared" si="91"/>
        <v>0</v>
      </c>
      <c r="Q204" t="b">
        <f t="shared" si="92"/>
        <v>0</v>
      </c>
      <c r="R204" t="b">
        <f t="shared" si="93"/>
        <v>1</v>
      </c>
      <c r="S204">
        <f t="shared" si="94"/>
        <v>0</v>
      </c>
      <c r="T204" t="b">
        <f t="shared" si="95"/>
        <v>0</v>
      </c>
      <c r="U204" t="b">
        <f t="shared" si="96"/>
        <v>1</v>
      </c>
      <c r="V204">
        <f t="shared" si="97"/>
        <v>0</v>
      </c>
      <c r="W204" t="b">
        <f t="shared" si="98"/>
        <v>0</v>
      </c>
      <c r="X204" t="b">
        <f t="shared" si="99"/>
        <v>1</v>
      </c>
      <c r="Y204">
        <f t="shared" si="100"/>
        <v>0</v>
      </c>
      <c r="Z204" t="b">
        <f t="shared" si="101"/>
        <v>0</v>
      </c>
      <c r="AA204" t="b">
        <f t="shared" si="102"/>
        <v>1</v>
      </c>
      <c r="AB204">
        <f t="shared" si="103"/>
        <v>0</v>
      </c>
      <c r="AC204" t="b">
        <f t="shared" si="104"/>
        <v>0</v>
      </c>
      <c r="AD204" t="b">
        <f t="shared" si="105"/>
        <v>1</v>
      </c>
      <c r="AE204">
        <f t="shared" si="106"/>
        <v>0</v>
      </c>
      <c r="AF204" t="b">
        <f t="shared" si="107"/>
        <v>0</v>
      </c>
      <c r="AG204" t="b">
        <f t="shared" si="108"/>
        <v>1</v>
      </c>
      <c r="AH204">
        <f t="shared" si="109"/>
        <v>0</v>
      </c>
      <c r="AI204" t="b">
        <f t="shared" si="110"/>
        <v>1</v>
      </c>
      <c r="AJ204" t="b">
        <f t="shared" si="111"/>
        <v>1</v>
      </c>
      <c r="AK204">
        <f t="shared" si="112"/>
        <v>21</v>
      </c>
      <c r="AL204" t="b">
        <f t="shared" si="113"/>
        <v>1</v>
      </c>
      <c r="AM204" t="b">
        <f t="shared" si="114"/>
        <v>0</v>
      </c>
      <c r="AN204">
        <f t="shared" si="115"/>
        <v>0</v>
      </c>
      <c r="AO204">
        <f t="shared" si="116"/>
        <v>21</v>
      </c>
      <c r="AP204" t="str" cm="1">
        <f t="array" aca="1" ref="AP204" ca="1">INDIRECT("A"&amp;AO204)</f>
        <v>Damen IV</v>
      </c>
      <c r="AQ204" t="str" cm="1">
        <f t="array" aca="1" ref="AQ204" ca="1">INDIRECT("E"&amp;AO204)</f>
        <v>Damen IV</v>
      </c>
    </row>
    <row r="205" spans="7:43" hidden="1" x14ac:dyDescent="0.25">
      <c r="G205">
        <f t="shared" si="82"/>
        <v>1963</v>
      </c>
      <c r="H205" t="b">
        <f t="shared" si="83"/>
        <v>0</v>
      </c>
      <c r="I205" t="b">
        <f t="shared" si="84"/>
        <v>1</v>
      </c>
      <c r="J205">
        <f t="shared" si="85"/>
        <v>0</v>
      </c>
      <c r="K205" t="b">
        <f t="shared" si="86"/>
        <v>0</v>
      </c>
      <c r="L205" t="b">
        <f t="shared" si="87"/>
        <v>1</v>
      </c>
      <c r="M205">
        <f t="shared" si="88"/>
        <v>0</v>
      </c>
      <c r="N205" t="b">
        <f t="shared" si="89"/>
        <v>0</v>
      </c>
      <c r="O205" t="b">
        <f t="shared" si="90"/>
        <v>1</v>
      </c>
      <c r="P205">
        <f t="shared" si="91"/>
        <v>0</v>
      </c>
      <c r="Q205" t="b">
        <f t="shared" si="92"/>
        <v>0</v>
      </c>
      <c r="R205" t="b">
        <f t="shared" si="93"/>
        <v>1</v>
      </c>
      <c r="S205">
        <f t="shared" si="94"/>
        <v>0</v>
      </c>
      <c r="T205" t="b">
        <f t="shared" si="95"/>
        <v>0</v>
      </c>
      <c r="U205" t="b">
        <f t="shared" si="96"/>
        <v>1</v>
      </c>
      <c r="V205">
        <f t="shared" si="97"/>
        <v>0</v>
      </c>
      <c r="W205" t="b">
        <f t="shared" si="98"/>
        <v>0</v>
      </c>
      <c r="X205" t="b">
        <f t="shared" si="99"/>
        <v>1</v>
      </c>
      <c r="Y205">
        <f t="shared" si="100"/>
        <v>0</v>
      </c>
      <c r="Z205" t="b">
        <f t="shared" si="101"/>
        <v>0</v>
      </c>
      <c r="AA205" t="b">
        <f t="shared" si="102"/>
        <v>1</v>
      </c>
      <c r="AB205">
        <f t="shared" si="103"/>
        <v>0</v>
      </c>
      <c r="AC205" t="b">
        <f t="shared" si="104"/>
        <v>0</v>
      </c>
      <c r="AD205" t="b">
        <f t="shared" si="105"/>
        <v>1</v>
      </c>
      <c r="AE205">
        <f t="shared" si="106"/>
        <v>0</v>
      </c>
      <c r="AF205" t="b">
        <f t="shared" si="107"/>
        <v>0</v>
      </c>
      <c r="AG205" t="b">
        <f t="shared" si="108"/>
        <v>1</v>
      </c>
      <c r="AH205">
        <f t="shared" si="109"/>
        <v>0</v>
      </c>
      <c r="AI205" t="b">
        <f t="shared" si="110"/>
        <v>1</v>
      </c>
      <c r="AJ205" t="b">
        <f t="shared" si="111"/>
        <v>1</v>
      </c>
      <c r="AK205">
        <f t="shared" si="112"/>
        <v>21</v>
      </c>
      <c r="AL205" t="b">
        <f t="shared" si="113"/>
        <v>1</v>
      </c>
      <c r="AM205" t="b">
        <f t="shared" si="114"/>
        <v>0</v>
      </c>
      <c r="AN205">
        <f t="shared" si="115"/>
        <v>0</v>
      </c>
      <c r="AO205">
        <f t="shared" si="116"/>
        <v>21</v>
      </c>
      <c r="AP205" t="str" cm="1">
        <f t="array" aca="1" ref="AP205" ca="1">INDIRECT("A"&amp;AO205)</f>
        <v>Damen IV</v>
      </c>
      <c r="AQ205" t="str" cm="1">
        <f t="array" aca="1" ref="AQ205" ca="1">INDIRECT("E"&amp;AO205)</f>
        <v>Damen IV</v>
      </c>
    </row>
    <row r="206" spans="7:43" hidden="1" x14ac:dyDescent="0.25">
      <c r="G206">
        <f t="shared" si="82"/>
        <v>1962</v>
      </c>
      <c r="H206" t="b">
        <f t="shared" si="83"/>
        <v>0</v>
      </c>
      <c r="I206" t="b">
        <f t="shared" si="84"/>
        <v>1</v>
      </c>
      <c r="J206">
        <f t="shared" si="85"/>
        <v>0</v>
      </c>
      <c r="K206" t="b">
        <f t="shared" si="86"/>
        <v>0</v>
      </c>
      <c r="L206" t="b">
        <f t="shared" si="87"/>
        <v>1</v>
      </c>
      <c r="M206">
        <f t="shared" si="88"/>
        <v>0</v>
      </c>
      <c r="N206" t="b">
        <f t="shared" si="89"/>
        <v>0</v>
      </c>
      <c r="O206" t="b">
        <f t="shared" si="90"/>
        <v>1</v>
      </c>
      <c r="P206">
        <f t="shared" si="91"/>
        <v>0</v>
      </c>
      <c r="Q206" t="b">
        <f t="shared" si="92"/>
        <v>0</v>
      </c>
      <c r="R206" t="b">
        <f t="shared" si="93"/>
        <v>1</v>
      </c>
      <c r="S206">
        <f t="shared" si="94"/>
        <v>0</v>
      </c>
      <c r="T206" t="b">
        <f t="shared" si="95"/>
        <v>0</v>
      </c>
      <c r="U206" t="b">
        <f t="shared" si="96"/>
        <v>1</v>
      </c>
      <c r="V206">
        <f t="shared" si="97"/>
        <v>0</v>
      </c>
      <c r="W206" t="b">
        <f t="shared" si="98"/>
        <v>0</v>
      </c>
      <c r="X206" t="b">
        <f t="shared" si="99"/>
        <v>1</v>
      </c>
      <c r="Y206">
        <f t="shared" si="100"/>
        <v>0</v>
      </c>
      <c r="Z206" t="b">
        <f t="shared" si="101"/>
        <v>0</v>
      </c>
      <c r="AA206" t="b">
        <f t="shared" si="102"/>
        <v>1</v>
      </c>
      <c r="AB206">
        <f t="shared" si="103"/>
        <v>0</v>
      </c>
      <c r="AC206" t="b">
        <f t="shared" si="104"/>
        <v>0</v>
      </c>
      <c r="AD206" t="b">
        <f t="shared" si="105"/>
        <v>1</v>
      </c>
      <c r="AE206">
        <f t="shared" si="106"/>
        <v>0</v>
      </c>
      <c r="AF206" t="b">
        <f t="shared" si="107"/>
        <v>0</v>
      </c>
      <c r="AG206" t="b">
        <f t="shared" si="108"/>
        <v>1</v>
      </c>
      <c r="AH206">
        <f t="shared" si="109"/>
        <v>0</v>
      </c>
      <c r="AI206" t="b">
        <f t="shared" si="110"/>
        <v>1</v>
      </c>
      <c r="AJ206" t="b">
        <f t="shared" si="111"/>
        <v>1</v>
      </c>
      <c r="AK206">
        <f t="shared" si="112"/>
        <v>21</v>
      </c>
      <c r="AL206" t="b">
        <f t="shared" si="113"/>
        <v>1</v>
      </c>
      <c r="AM206" t="b">
        <f t="shared" si="114"/>
        <v>0</v>
      </c>
      <c r="AN206">
        <f t="shared" si="115"/>
        <v>0</v>
      </c>
      <c r="AO206">
        <f t="shared" si="116"/>
        <v>21</v>
      </c>
      <c r="AP206" t="str" cm="1">
        <f t="array" aca="1" ref="AP206" ca="1">INDIRECT("A"&amp;AO206)</f>
        <v>Damen IV</v>
      </c>
      <c r="AQ206" t="str" cm="1">
        <f t="array" aca="1" ref="AQ206" ca="1">INDIRECT("E"&amp;AO206)</f>
        <v>Damen IV</v>
      </c>
    </row>
    <row r="207" spans="7:43" hidden="1" x14ac:dyDescent="0.25">
      <c r="G207">
        <f t="shared" si="82"/>
        <v>1961</v>
      </c>
      <c r="H207" t="b">
        <f t="shared" si="83"/>
        <v>0</v>
      </c>
      <c r="I207" t="b">
        <f t="shared" si="84"/>
        <v>1</v>
      </c>
      <c r="J207">
        <f t="shared" si="85"/>
        <v>0</v>
      </c>
      <c r="K207" t="b">
        <f t="shared" si="86"/>
        <v>0</v>
      </c>
      <c r="L207" t="b">
        <f t="shared" si="87"/>
        <v>1</v>
      </c>
      <c r="M207">
        <f t="shared" si="88"/>
        <v>0</v>
      </c>
      <c r="N207" t="b">
        <f t="shared" si="89"/>
        <v>0</v>
      </c>
      <c r="O207" t="b">
        <f t="shared" si="90"/>
        <v>1</v>
      </c>
      <c r="P207">
        <f t="shared" si="91"/>
        <v>0</v>
      </c>
      <c r="Q207" t="b">
        <f t="shared" si="92"/>
        <v>0</v>
      </c>
      <c r="R207" t="b">
        <f t="shared" si="93"/>
        <v>1</v>
      </c>
      <c r="S207">
        <f t="shared" si="94"/>
        <v>0</v>
      </c>
      <c r="T207" t="b">
        <f t="shared" si="95"/>
        <v>0</v>
      </c>
      <c r="U207" t="b">
        <f t="shared" si="96"/>
        <v>1</v>
      </c>
      <c r="V207">
        <f t="shared" si="97"/>
        <v>0</v>
      </c>
      <c r="W207" t="b">
        <f t="shared" si="98"/>
        <v>0</v>
      </c>
      <c r="X207" t="b">
        <f t="shared" si="99"/>
        <v>1</v>
      </c>
      <c r="Y207">
        <f t="shared" si="100"/>
        <v>0</v>
      </c>
      <c r="Z207" t="b">
        <f t="shared" si="101"/>
        <v>0</v>
      </c>
      <c r="AA207" t="b">
        <f t="shared" si="102"/>
        <v>1</v>
      </c>
      <c r="AB207">
        <f t="shared" si="103"/>
        <v>0</v>
      </c>
      <c r="AC207" t="b">
        <f t="shared" si="104"/>
        <v>0</v>
      </c>
      <c r="AD207" t="b">
        <f t="shared" si="105"/>
        <v>1</v>
      </c>
      <c r="AE207">
        <f t="shared" si="106"/>
        <v>0</v>
      </c>
      <c r="AF207" t="b">
        <f t="shared" si="107"/>
        <v>0</v>
      </c>
      <c r="AG207" t="b">
        <f t="shared" si="108"/>
        <v>1</v>
      </c>
      <c r="AH207">
        <f t="shared" si="109"/>
        <v>0</v>
      </c>
      <c r="AI207" t="b">
        <f t="shared" si="110"/>
        <v>1</v>
      </c>
      <c r="AJ207" t="b">
        <f t="shared" si="111"/>
        <v>1</v>
      </c>
      <c r="AK207">
        <f t="shared" si="112"/>
        <v>21</v>
      </c>
      <c r="AL207" t="b">
        <f t="shared" si="113"/>
        <v>1</v>
      </c>
      <c r="AM207" t="b">
        <f t="shared" si="114"/>
        <v>0</v>
      </c>
      <c r="AN207">
        <f t="shared" si="115"/>
        <v>0</v>
      </c>
      <c r="AO207">
        <f t="shared" si="116"/>
        <v>21</v>
      </c>
      <c r="AP207" t="str" cm="1">
        <f t="array" aca="1" ref="AP207" ca="1">INDIRECT("A"&amp;AO207)</f>
        <v>Damen IV</v>
      </c>
      <c r="AQ207" t="str" cm="1">
        <f t="array" aca="1" ref="AQ207" ca="1">INDIRECT("E"&amp;AO207)</f>
        <v>Damen IV</v>
      </c>
    </row>
    <row r="208" spans="7:43" hidden="1" x14ac:dyDescent="0.25">
      <c r="G208">
        <f t="shared" ref="G208:G253" si="117">$D$2-(ROW()-143)</f>
        <v>1960</v>
      </c>
      <c r="H208" t="b">
        <f t="shared" ref="H208:H253" si="118">$G208&gt;=$C$3</f>
        <v>0</v>
      </c>
      <c r="I208" t="b">
        <f t="shared" ref="I208:I253" si="119">$G208&lt;=$D$3</f>
        <v>1</v>
      </c>
      <c r="J208">
        <f t="shared" ref="J208:J253" si="120">IF(AND(H208,I208),3,0)</f>
        <v>0</v>
      </c>
      <c r="K208" t="b">
        <f t="shared" ref="K208:K253" si="121">$G208&gt;=$C$5</f>
        <v>0</v>
      </c>
      <c r="L208" t="b">
        <f t="shared" ref="L208:L253" si="122">$G208&lt;=$D$5</f>
        <v>1</v>
      </c>
      <c r="M208">
        <f t="shared" ref="M208:M253" si="123">IF(AND(K208,L208),5,0)</f>
        <v>0</v>
      </c>
      <c r="N208" t="b">
        <f t="shared" ref="N208:N253" si="124">$G208&gt;=$C$7</f>
        <v>0</v>
      </c>
      <c r="O208" t="b">
        <f t="shared" ref="O208:O253" si="125">$G208&lt;=$D$7</f>
        <v>1</v>
      </c>
      <c r="P208">
        <f t="shared" ref="P208:P253" si="126">IF(AND(N208,O208),7,0)</f>
        <v>0</v>
      </c>
      <c r="Q208" t="b">
        <f t="shared" ref="Q208:Q253" si="127">$G208&gt;=$C$9</f>
        <v>0</v>
      </c>
      <c r="R208" t="b">
        <f t="shared" ref="R208:R253" si="128">$G208&lt;=$D$9</f>
        <v>1</v>
      </c>
      <c r="S208">
        <f t="shared" ref="S208:S253" si="129">IF(AND(Q208,R208),9,0)</f>
        <v>0</v>
      </c>
      <c r="T208" t="b">
        <f t="shared" ref="T208:T253" si="130">$G208&gt;=$C$11</f>
        <v>0</v>
      </c>
      <c r="U208" t="b">
        <f t="shared" ref="U208:U253" si="131">$G208&lt;=$D$11</f>
        <v>1</v>
      </c>
      <c r="V208">
        <f t="shared" ref="V208:V253" si="132">IF(AND(T208,U208),11,0)</f>
        <v>0</v>
      </c>
      <c r="W208" t="b">
        <f t="shared" ref="W208:W253" si="133">$G208&gt;=$C$13</f>
        <v>0</v>
      </c>
      <c r="X208" t="b">
        <f t="shared" ref="X208:X253" si="134">$G208&lt;=$D$13</f>
        <v>1</v>
      </c>
      <c r="Y208">
        <f t="shared" ref="Y208:Y253" si="135">IF(AND(W208,X208),13,0)</f>
        <v>0</v>
      </c>
      <c r="Z208" t="b">
        <f t="shared" ref="Z208:Z253" si="136">$G208&gt;=$C$15</f>
        <v>0</v>
      </c>
      <c r="AA208" t="b">
        <f t="shared" ref="AA208:AA253" si="137">$G208&lt;=$D$15</f>
        <v>1</v>
      </c>
      <c r="AB208">
        <f t="shared" ref="AB208:AB253" si="138">IF(AND(Z208,AA208),15,0)</f>
        <v>0</v>
      </c>
      <c r="AC208" t="b">
        <f t="shared" ref="AC208:AC253" si="139">$G208&gt;=$C$17</f>
        <v>0</v>
      </c>
      <c r="AD208" t="b">
        <f t="shared" ref="AD208:AD253" si="140">$G208&lt;=$D$17</f>
        <v>1</v>
      </c>
      <c r="AE208">
        <f t="shared" ref="AE208:AE253" si="141">IF(AND(AC208,AD208),17,0)</f>
        <v>0</v>
      </c>
      <c r="AF208" t="b">
        <f t="shared" ref="AF208:AF253" si="142">$G208&gt;=$C$19</f>
        <v>0</v>
      </c>
      <c r="AG208" t="b">
        <f t="shared" ref="AG208:AG253" si="143">$G208&lt;=$D$19</f>
        <v>1</v>
      </c>
      <c r="AH208">
        <f t="shared" ref="AH208:AH253" si="144">IF(AND(AF208,AG208),19,0)</f>
        <v>0</v>
      </c>
      <c r="AI208" t="b">
        <f t="shared" ref="AI208:AI253" si="145">$G208&gt;=$C$21</f>
        <v>1</v>
      </c>
      <c r="AJ208" t="b">
        <f t="shared" ref="AJ208:AJ253" si="146">$G208&lt;=$D$21</f>
        <v>1</v>
      </c>
      <c r="AK208">
        <f t="shared" ref="AK208:AK253" si="147">IF(AND(AI208,AJ208),21,0)</f>
        <v>21</v>
      </c>
      <c r="AL208" t="b">
        <f t="shared" ref="AL208:AL253" si="148">$G208&gt;=$C$23</f>
        <v>1</v>
      </c>
      <c r="AM208" t="b">
        <f t="shared" ref="AM208:AM253" si="149">$G208&lt;=$D$23</f>
        <v>0</v>
      </c>
      <c r="AN208">
        <f t="shared" ref="AN208:AN253" si="150">IF(AND(AL208,AM208),23,0)</f>
        <v>0</v>
      </c>
      <c r="AO208">
        <f t="shared" ref="AO208:AO253" si="151">MAX(J208,M208,P208,S208,V208,Y208,AB208,AE208,AH208,AK208,AN208)</f>
        <v>21</v>
      </c>
      <c r="AP208" t="str" cm="1">
        <f t="array" aca="1" ref="AP208" ca="1">INDIRECT("A"&amp;AO208)</f>
        <v>Damen IV</v>
      </c>
      <c r="AQ208" t="str" cm="1">
        <f t="array" aca="1" ref="AQ208" ca="1">INDIRECT("E"&amp;AO208)</f>
        <v>Damen IV</v>
      </c>
    </row>
    <row r="209" spans="7:43" hidden="1" x14ac:dyDescent="0.25">
      <c r="G209">
        <f t="shared" si="117"/>
        <v>1959</v>
      </c>
      <c r="H209" t="b">
        <f t="shared" si="118"/>
        <v>0</v>
      </c>
      <c r="I209" t="b">
        <f t="shared" si="119"/>
        <v>1</v>
      </c>
      <c r="J209">
        <f t="shared" si="120"/>
        <v>0</v>
      </c>
      <c r="K209" t="b">
        <f t="shared" si="121"/>
        <v>0</v>
      </c>
      <c r="L209" t="b">
        <f t="shared" si="122"/>
        <v>1</v>
      </c>
      <c r="M209">
        <f t="shared" si="123"/>
        <v>0</v>
      </c>
      <c r="N209" t="b">
        <f t="shared" si="124"/>
        <v>0</v>
      </c>
      <c r="O209" t="b">
        <f t="shared" si="125"/>
        <v>1</v>
      </c>
      <c r="P209">
        <f t="shared" si="126"/>
        <v>0</v>
      </c>
      <c r="Q209" t="b">
        <f t="shared" si="127"/>
        <v>0</v>
      </c>
      <c r="R209" t="b">
        <f t="shared" si="128"/>
        <v>1</v>
      </c>
      <c r="S209">
        <f t="shared" si="129"/>
        <v>0</v>
      </c>
      <c r="T209" t="b">
        <f t="shared" si="130"/>
        <v>0</v>
      </c>
      <c r="U209" t="b">
        <f t="shared" si="131"/>
        <v>1</v>
      </c>
      <c r="V209">
        <f t="shared" si="132"/>
        <v>0</v>
      </c>
      <c r="W209" t="b">
        <f t="shared" si="133"/>
        <v>0</v>
      </c>
      <c r="X209" t="b">
        <f t="shared" si="134"/>
        <v>1</v>
      </c>
      <c r="Y209">
        <f t="shared" si="135"/>
        <v>0</v>
      </c>
      <c r="Z209" t="b">
        <f t="shared" si="136"/>
        <v>0</v>
      </c>
      <c r="AA209" t="b">
        <f t="shared" si="137"/>
        <v>1</v>
      </c>
      <c r="AB209">
        <f t="shared" si="138"/>
        <v>0</v>
      </c>
      <c r="AC209" t="b">
        <f t="shared" si="139"/>
        <v>0</v>
      </c>
      <c r="AD209" t="b">
        <f t="shared" si="140"/>
        <v>1</v>
      </c>
      <c r="AE209">
        <f t="shared" si="141"/>
        <v>0</v>
      </c>
      <c r="AF209" t="b">
        <f t="shared" si="142"/>
        <v>0</v>
      </c>
      <c r="AG209" t="b">
        <f t="shared" si="143"/>
        <v>1</v>
      </c>
      <c r="AH209">
        <f t="shared" si="144"/>
        <v>0</v>
      </c>
      <c r="AI209" t="b">
        <f t="shared" si="145"/>
        <v>1</v>
      </c>
      <c r="AJ209" t="b">
        <f t="shared" si="146"/>
        <v>1</v>
      </c>
      <c r="AK209">
        <f t="shared" si="147"/>
        <v>21</v>
      </c>
      <c r="AL209" t="b">
        <f t="shared" si="148"/>
        <v>1</v>
      </c>
      <c r="AM209" t="b">
        <f t="shared" si="149"/>
        <v>0</v>
      </c>
      <c r="AN209">
        <f t="shared" si="150"/>
        <v>0</v>
      </c>
      <c r="AO209">
        <f t="shared" si="151"/>
        <v>21</v>
      </c>
      <c r="AP209" t="str" cm="1">
        <f t="array" aca="1" ref="AP209" ca="1">INDIRECT("A"&amp;AO209)</f>
        <v>Damen IV</v>
      </c>
      <c r="AQ209" t="str" cm="1">
        <f t="array" aca="1" ref="AQ209" ca="1">INDIRECT("E"&amp;AO209)</f>
        <v>Damen IV</v>
      </c>
    </row>
    <row r="210" spans="7:43" hidden="1" x14ac:dyDescent="0.25">
      <c r="G210">
        <f t="shared" si="117"/>
        <v>1958</v>
      </c>
      <c r="H210" t="b">
        <f t="shared" si="118"/>
        <v>0</v>
      </c>
      <c r="I210" t="b">
        <f t="shared" si="119"/>
        <v>1</v>
      </c>
      <c r="J210">
        <f t="shared" si="120"/>
        <v>0</v>
      </c>
      <c r="K210" t="b">
        <f t="shared" si="121"/>
        <v>0</v>
      </c>
      <c r="L210" t="b">
        <f t="shared" si="122"/>
        <v>1</v>
      </c>
      <c r="M210">
        <f t="shared" si="123"/>
        <v>0</v>
      </c>
      <c r="N210" t="b">
        <f t="shared" si="124"/>
        <v>0</v>
      </c>
      <c r="O210" t="b">
        <f t="shared" si="125"/>
        <v>1</v>
      </c>
      <c r="P210">
        <f t="shared" si="126"/>
        <v>0</v>
      </c>
      <c r="Q210" t="b">
        <f t="shared" si="127"/>
        <v>0</v>
      </c>
      <c r="R210" t="b">
        <f t="shared" si="128"/>
        <v>1</v>
      </c>
      <c r="S210">
        <f t="shared" si="129"/>
        <v>0</v>
      </c>
      <c r="T210" t="b">
        <f t="shared" si="130"/>
        <v>0</v>
      </c>
      <c r="U210" t="b">
        <f t="shared" si="131"/>
        <v>1</v>
      </c>
      <c r="V210">
        <f t="shared" si="132"/>
        <v>0</v>
      </c>
      <c r="W210" t="b">
        <f t="shared" si="133"/>
        <v>0</v>
      </c>
      <c r="X210" t="b">
        <f t="shared" si="134"/>
        <v>1</v>
      </c>
      <c r="Y210">
        <f t="shared" si="135"/>
        <v>0</v>
      </c>
      <c r="Z210" t="b">
        <f t="shared" si="136"/>
        <v>0</v>
      </c>
      <c r="AA210" t="b">
        <f t="shared" si="137"/>
        <v>1</v>
      </c>
      <c r="AB210">
        <f t="shared" si="138"/>
        <v>0</v>
      </c>
      <c r="AC210" t="b">
        <f t="shared" si="139"/>
        <v>0</v>
      </c>
      <c r="AD210" t="b">
        <f t="shared" si="140"/>
        <v>1</v>
      </c>
      <c r="AE210">
        <f t="shared" si="141"/>
        <v>0</v>
      </c>
      <c r="AF210" t="b">
        <f t="shared" si="142"/>
        <v>0</v>
      </c>
      <c r="AG210" t="b">
        <f t="shared" si="143"/>
        <v>1</v>
      </c>
      <c r="AH210">
        <f t="shared" si="144"/>
        <v>0</v>
      </c>
      <c r="AI210" t="b">
        <f t="shared" si="145"/>
        <v>1</v>
      </c>
      <c r="AJ210" t="b">
        <f t="shared" si="146"/>
        <v>1</v>
      </c>
      <c r="AK210">
        <f t="shared" si="147"/>
        <v>21</v>
      </c>
      <c r="AL210" t="b">
        <f t="shared" si="148"/>
        <v>1</v>
      </c>
      <c r="AM210" t="b">
        <f t="shared" si="149"/>
        <v>0</v>
      </c>
      <c r="AN210">
        <f t="shared" si="150"/>
        <v>0</v>
      </c>
      <c r="AO210">
        <f t="shared" si="151"/>
        <v>21</v>
      </c>
      <c r="AP210" t="str" cm="1">
        <f t="array" aca="1" ref="AP210" ca="1">INDIRECT("A"&amp;AO210)</f>
        <v>Damen IV</v>
      </c>
      <c r="AQ210" t="str" cm="1">
        <f t="array" aca="1" ref="AQ210" ca="1">INDIRECT("E"&amp;AO210)</f>
        <v>Damen IV</v>
      </c>
    </row>
    <row r="211" spans="7:43" hidden="1" x14ac:dyDescent="0.25">
      <c r="G211">
        <f t="shared" si="117"/>
        <v>1957</v>
      </c>
      <c r="H211" t="b">
        <f t="shared" si="118"/>
        <v>0</v>
      </c>
      <c r="I211" t="b">
        <f t="shared" si="119"/>
        <v>1</v>
      </c>
      <c r="J211">
        <f t="shared" si="120"/>
        <v>0</v>
      </c>
      <c r="K211" t="b">
        <f t="shared" si="121"/>
        <v>0</v>
      </c>
      <c r="L211" t="b">
        <f t="shared" si="122"/>
        <v>1</v>
      </c>
      <c r="M211">
        <f t="shared" si="123"/>
        <v>0</v>
      </c>
      <c r="N211" t="b">
        <f t="shared" si="124"/>
        <v>0</v>
      </c>
      <c r="O211" t="b">
        <f t="shared" si="125"/>
        <v>1</v>
      </c>
      <c r="P211">
        <f t="shared" si="126"/>
        <v>0</v>
      </c>
      <c r="Q211" t="b">
        <f t="shared" si="127"/>
        <v>0</v>
      </c>
      <c r="R211" t="b">
        <f t="shared" si="128"/>
        <v>1</v>
      </c>
      <c r="S211">
        <f t="shared" si="129"/>
        <v>0</v>
      </c>
      <c r="T211" t="b">
        <f t="shared" si="130"/>
        <v>0</v>
      </c>
      <c r="U211" t="b">
        <f t="shared" si="131"/>
        <v>1</v>
      </c>
      <c r="V211">
        <f t="shared" si="132"/>
        <v>0</v>
      </c>
      <c r="W211" t="b">
        <f t="shared" si="133"/>
        <v>0</v>
      </c>
      <c r="X211" t="b">
        <f t="shared" si="134"/>
        <v>1</v>
      </c>
      <c r="Y211">
        <f t="shared" si="135"/>
        <v>0</v>
      </c>
      <c r="Z211" t="b">
        <f t="shared" si="136"/>
        <v>0</v>
      </c>
      <c r="AA211" t="b">
        <f t="shared" si="137"/>
        <v>1</v>
      </c>
      <c r="AB211">
        <f t="shared" si="138"/>
        <v>0</v>
      </c>
      <c r="AC211" t="b">
        <f t="shared" si="139"/>
        <v>0</v>
      </c>
      <c r="AD211" t="b">
        <f t="shared" si="140"/>
        <v>1</v>
      </c>
      <c r="AE211">
        <f t="shared" si="141"/>
        <v>0</v>
      </c>
      <c r="AF211" t="b">
        <f t="shared" si="142"/>
        <v>0</v>
      </c>
      <c r="AG211" t="b">
        <f t="shared" si="143"/>
        <v>1</v>
      </c>
      <c r="AH211">
        <f t="shared" si="144"/>
        <v>0</v>
      </c>
      <c r="AI211" t="b">
        <f t="shared" si="145"/>
        <v>1</v>
      </c>
      <c r="AJ211" t="b">
        <f t="shared" si="146"/>
        <v>1</v>
      </c>
      <c r="AK211">
        <f t="shared" si="147"/>
        <v>21</v>
      </c>
      <c r="AL211" t="b">
        <f t="shared" si="148"/>
        <v>1</v>
      </c>
      <c r="AM211" t="b">
        <f t="shared" si="149"/>
        <v>0</v>
      </c>
      <c r="AN211">
        <f t="shared" si="150"/>
        <v>0</v>
      </c>
      <c r="AO211">
        <f t="shared" si="151"/>
        <v>21</v>
      </c>
      <c r="AP211" t="str" cm="1">
        <f t="array" aca="1" ref="AP211" ca="1">INDIRECT("A"&amp;AO211)</f>
        <v>Damen IV</v>
      </c>
      <c r="AQ211" t="str" cm="1">
        <f t="array" aca="1" ref="AQ211" ca="1">INDIRECT("E"&amp;AO211)</f>
        <v>Damen IV</v>
      </c>
    </row>
    <row r="212" spans="7:43" hidden="1" x14ac:dyDescent="0.25">
      <c r="G212">
        <f t="shared" si="117"/>
        <v>1956</v>
      </c>
      <c r="H212" t="b">
        <f t="shared" si="118"/>
        <v>0</v>
      </c>
      <c r="I212" t="b">
        <f t="shared" si="119"/>
        <v>1</v>
      </c>
      <c r="J212">
        <f t="shared" si="120"/>
        <v>0</v>
      </c>
      <c r="K212" t="b">
        <f t="shared" si="121"/>
        <v>0</v>
      </c>
      <c r="L212" t="b">
        <f t="shared" si="122"/>
        <v>1</v>
      </c>
      <c r="M212">
        <f t="shared" si="123"/>
        <v>0</v>
      </c>
      <c r="N212" t="b">
        <f t="shared" si="124"/>
        <v>0</v>
      </c>
      <c r="O212" t="b">
        <f t="shared" si="125"/>
        <v>1</v>
      </c>
      <c r="P212">
        <f t="shared" si="126"/>
        <v>0</v>
      </c>
      <c r="Q212" t="b">
        <f t="shared" si="127"/>
        <v>0</v>
      </c>
      <c r="R212" t="b">
        <f t="shared" si="128"/>
        <v>1</v>
      </c>
      <c r="S212">
        <f t="shared" si="129"/>
        <v>0</v>
      </c>
      <c r="T212" t="b">
        <f t="shared" si="130"/>
        <v>0</v>
      </c>
      <c r="U212" t="b">
        <f t="shared" si="131"/>
        <v>1</v>
      </c>
      <c r="V212">
        <f t="shared" si="132"/>
        <v>0</v>
      </c>
      <c r="W212" t="b">
        <f t="shared" si="133"/>
        <v>0</v>
      </c>
      <c r="X212" t="b">
        <f t="shared" si="134"/>
        <v>1</v>
      </c>
      <c r="Y212">
        <f t="shared" si="135"/>
        <v>0</v>
      </c>
      <c r="Z212" t="b">
        <f t="shared" si="136"/>
        <v>0</v>
      </c>
      <c r="AA212" t="b">
        <f t="shared" si="137"/>
        <v>1</v>
      </c>
      <c r="AB212">
        <f t="shared" si="138"/>
        <v>0</v>
      </c>
      <c r="AC212" t="b">
        <f t="shared" si="139"/>
        <v>0</v>
      </c>
      <c r="AD212" t="b">
        <f t="shared" si="140"/>
        <v>1</v>
      </c>
      <c r="AE212">
        <f t="shared" si="141"/>
        <v>0</v>
      </c>
      <c r="AF212" t="b">
        <f t="shared" si="142"/>
        <v>0</v>
      </c>
      <c r="AG212" t="b">
        <f t="shared" si="143"/>
        <v>1</v>
      </c>
      <c r="AH212">
        <f t="shared" si="144"/>
        <v>0</v>
      </c>
      <c r="AI212" t="b">
        <f t="shared" si="145"/>
        <v>1</v>
      </c>
      <c r="AJ212" t="b">
        <f t="shared" si="146"/>
        <v>1</v>
      </c>
      <c r="AK212">
        <f t="shared" si="147"/>
        <v>21</v>
      </c>
      <c r="AL212" t="b">
        <f t="shared" si="148"/>
        <v>1</v>
      </c>
      <c r="AM212" t="b">
        <f t="shared" si="149"/>
        <v>0</v>
      </c>
      <c r="AN212">
        <f t="shared" si="150"/>
        <v>0</v>
      </c>
      <c r="AO212">
        <f t="shared" si="151"/>
        <v>21</v>
      </c>
      <c r="AP212" t="str" cm="1">
        <f t="array" aca="1" ref="AP212" ca="1">INDIRECT("A"&amp;AO212)</f>
        <v>Damen IV</v>
      </c>
      <c r="AQ212" t="str" cm="1">
        <f t="array" aca="1" ref="AQ212" ca="1">INDIRECT("E"&amp;AO212)</f>
        <v>Damen IV</v>
      </c>
    </row>
    <row r="213" spans="7:43" hidden="1" x14ac:dyDescent="0.25">
      <c r="G213">
        <f t="shared" si="117"/>
        <v>1955</v>
      </c>
      <c r="H213" t="b">
        <f t="shared" si="118"/>
        <v>0</v>
      </c>
      <c r="I213" t="b">
        <f t="shared" si="119"/>
        <v>1</v>
      </c>
      <c r="J213">
        <f t="shared" si="120"/>
        <v>0</v>
      </c>
      <c r="K213" t="b">
        <f t="shared" si="121"/>
        <v>0</v>
      </c>
      <c r="L213" t="b">
        <f t="shared" si="122"/>
        <v>1</v>
      </c>
      <c r="M213">
        <f t="shared" si="123"/>
        <v>0</v>
      </c>
      <c r="N213" t="b">
        <f t="shared" si="124"/>
        <v>0</v>
      </c>
      <c r="O213" t="b">
        <f t="shared" si="125"/>
        <v>1</v>
      </c>
      <c r="P213">
        <f t="shared" si="126"/>
        <v>0</v>
      </c>
      <c r="Q213" t="b">
        <f t="shared" si="127"/>
        <v>0</v>
      </c>
      <c r="R213" t="b">
        <f t="shared" si="128"/>
        <v>1</v>
      </c>
      <c r="S213">
        <f t="shared" si="129"/>
        <v>0</v>
      </c>
      <c r="T213" t="b">
        <f t="shared" si="130"/>
        <v>0</v>
      </c>
      <c r="U213" t="b">
        <f t="shared" si="131"/>
        <v>1</v>
      </c>
      <c r="V213">
        <f t="shared" si="132"/>
        <v>0</v>
      </c>
      <c r="W213" t="b">
        <f t="shared" si="133"/>
        <v>0</v>
      </c>
      <c r="X213" t="b">
        <f t="shared" si="134"/>
        <v>1</v>
      </c>
      <c r="Y213">
        <f t="shared" si="135"/>
        <v>0</v>
      </c>
      <c r="Z213" t="b">
        <f t="shared" si="136"/>
        <v>0</v>
      </c>
      <c r="AA213" t="b">
        <f t="shared" si="137"/>
        <v>1</v>
      </c>
      <c r="AB213">
        <f t="shared" si="138"/>
        <v>0</v>
      </c>
      <c r="AC213" t="b">
        <f t="shared" si="139"/>
        <v>0</v>
      </c>
      <c r="AD213" t="b">
        <f t="shared" si="140"/>
        <v>1</v>
      </c>
      <c r="AE213">
        <f t="shared" si="141"/>
        <v>0</v>
      </c>
      <c r="AF213" t="b">
        <f t="shared" si="142"/>
        <v>0</v>
      </c>
      <c r="AG213" t="b">
        <f t="shared" si="143"/>
        <v>1</v>
      </c>
      <c r="AH213">
        <f t="shared" si="144"/>
        <v>0</v>
      </c>
      <c r="AI213" t="b">
        <f t="shared" si="145"/>
        <v>1</v>
      </c>
      <c r="AJ213" t="b">
        <f t="shared" si="146"/>
        <v>1</v>
      </c>
      <c r="AK213">
        <f t="shared" si="147"/>
        <v>21</v>
      </c>
      <c r="AL213" t="b">
        <f t="shared" si="148"/>
        <v>1</v>
      </c>
      <c r="AM213" t="b">
        <f t="shared" si="149"/>
        <v>0</v>
      </c>
      <c r="AN213">
        <f t="shared" si="150"/>
        <v>0</v>
      </c>
      <c r="AO213">
        <f t="shared" si="151"/>
        <v>21</v>
      </c>
      <c r="AP213" t="str" cm="1">
        <f t="array" aca="1" ref="AP213" ca="1">INDIRECT("A"&amp;AO213)</f>
        <v>Damen IV</v>
      </c>
      <c r="AQ213" t="str" cm="1">
        <f t="array" aca="1" ref="AQ213" ca="1">INDIRECT("E"&amp;AO213)</f>
        <v>Damen IV</v>
      </c>
    </row>
    <row r="214" spans="7:43" hidden="1" x14ac:dyDescent="0.25">
      <c r="G214">
        <f t="shared" si="117"/>
        <v>1954</v>
      </c>
      <c r="H214" t="b">
        <f t="shared" si="118"/>
        <v>0</v>
      </c>
      <c r="I214" t="b">
        <f t="shared" si="119"/>
        <v>1</v>
      </c>
      <c r="J214">
        <f t="shared" si="120"/>
        <v>0</v>
      </c>
      <c r="K214" t="b">
        <f t="shared" si="121"/>
        <v>0</v>
      </c>
      <c r="L214" t="b">
        <f t="shared" si="122"/>
        <v>1</v>
      </c>
      <c r="M214">
        <f t="shared" si="123"/>
        <v>0</v>
      </c>
      <c r="N214" t="b">
        <f t="shared" si="124"/>
        <v>0</v>
      </c>
      <c r="O214" t="b">
        <f t="shared" si="125"/>
        <v>1</v>
      </c>
      <c r="P214">
        <f t="shared" si="126"/>
        <v>0</v>
      </c>
      <c r="Q214" t="b">
        <f t="shared" si="127"/>
        <v>0</v>
      </c>
      <c r="R214" t="b">
        <f t="shared" si="128"/>
        <v>1</v>
      </c>
      <c r="S214">
        <f t="shared" si="129"/>
        <v>0</v>
      </c>
      <c r="T214" t="b">
        <f t="shared" si="130"/>
        <v>0</v>
      </c>
      <c r="U214" t="b">
        <f t="shared" si="131"/>
        <v>1</v>
      </c>
      <c r="V214">
        <f t="shared" si="132"/>
        <v>0</v>
      </c>
      <c r="W214" t="b">
        <f t="shared" si="133"/>
        <v>0</v>
      </c>
      <c r="X214" t="b">
        <f t="shared" si="134"/>
        <v>1</v>
      </c>
      <c r="Y214">
        <f t="shared" si="135"/>
        <v>0</v>
      </c>
      <c r="Z214" t="b">
        <f t="shared" si="136"/>
        <v>0</v>
      </c>
      <c r="AA214" t="b">
        <f t="shared" si="137"/>
        <v>1</v>
      </c>
      <c r="AB214">
        <f t="shared" si="138"/>
        <v>0</v>
      </c>
      <c r="AC214" t="b">
        <f t="shared" si="139"/>
        <v>0</v>
      </c>
      <c r="AD214" t="b">
        <f t="shared" si="140"/>
        <v>1</v>
      </c>
      <c r="AE214">
        <f t="shared" si="141"/>
        <v>0</v>
      </c>
      <c r="AF214" t="b">
        <f t="shared" si="142"/>
        <v>0</v>
      </c>
      <c r="AG214" t="b">
        <f t="shared" si="143"/>
        <v>1</v>
      </c>
      <c r="AH214">
        <f t="shared" si="144"/>
        <v>0</v>
      </c>
      <c r="AI214" t="b">
        <f t="shared" si="145"/>
        <v>0</v>
      </c>
      <c r="AJ214" t="b">
        <f t="shared" si="146"/>
        <v>1</v>
      </c>
      <c r="AK214">
        <f t="shared" si="147"/>
        <v>0</v>
      </c>
      <c r="AL214" t="b">
        <f t="shared" si="148"/>
        <v>1</v>
      </c>
      <c r="AM214" t="b">
        <f t="shared" si="149"/>
        <v>1</v>
      </c>
      <c r="AN214">
        <f t="shared" si="150"/>
        <v>23</v>
      </c>
      <c r="AO214">
        <f t="shared" si="151"/>
        <v>23</v>
      </c>
      <c r="AP214" t="str" cm="1">
        <f t="array" aca="1" ref="AP214" ca="1">INDIRECT("A"&amp;AO214)</f>
        <v>Damen V</v>
      </c>
      <c r="AQ214" t="str" cm="1">
        <f t="array" aca="1" ref="AQ214" ca="1">INDIRECT("E"&amp;AO214)</f>
        <v>Damen V</v>
      </c>
    </row>
    <row r="215" spans="7:43" hidden="1" x14ac:dyDescent="0.25">
      <c r="G215">
        <f t="shared" si="117"/>
        <v>1953</v>
      </c>
      <c r="H215" t="b">
        <f t="shared" si="118"/>
        <v>0</v>
      </c>
      <c r="I215" t="b">
        <f t="shared" si="119"/>
        <v>1</v>
      </c>
      <c r="J215">
        <f t="shared" si="120"/>
        <v>0</v>
      </c>
      <c r="K215" t="b">
        <f t="shared" si="121"/>
        <v>0</v>
      </c>
      <c r="L215" t="b">
        <f t="shared" si="122"/>
        <v>1</v>
      </c>
      <c r="M215">
        <f t="shared" si="123"/>
        <v>0</v>
      </c>
      <c r="N215" t="b">
        <f t="shared" si="124"/>
        <v>0</v>
      </c>
      <c r="O215" t="b">
        <f t="shared" si="125"/>
        <v>1</v>
      </c>
      <c r="P215">
        <f t="shared" si="126"/>
        <v>0</v>
      </c>
      <c r="Q215" t="b">
        <f t="shared" si="127"/>
        <v>0</v>
      </c>
      <c r="R215" t="b">
        <f t="shared" si="128"/>
        <v>1</v>
      </c>
      <c r="S215">
        <f t="shared" si="129"/>
        <v>0</v>
      </c>
      <c r="T215" t="b">
        <f t="shared" si="130"/>
        <v>0</v>
      </c>
      <c r="U215" t="b">
        <f t="shared" si="131"/>
        <v>1</v>
      </c>
      <c r="V215">
        <f t="shared" si="132"/>
        <v>0</v>
      </c>
      <c r="W215" t="b">
        <f t="shared" si="133"/>
        <v>0</v>
      </c>
      <c r="X215" t="b">
        <f t="shared" si="134"/>
        <v>1</v>
      </c>
      <c r="Y215">
        <f t="shared" si="135"/>
        <v>0</v>
      </c>
      <c r="Z215" t="b">
        <f t="shared" si="136"/>
        <v>0</v>
      </c>
      <c r="AA215" t="b">
        <f t="shared" si="137"/>
        <v>1</v>
      </c>
      <c r="AB215">
        <f t="shared" si="138"/>
        <v>0</v>
      </c>
      <c r="AC215" t="b">
        <f t="shared" si="139"/>
        <v>0</v>
      </c>
      <c r="AD215" t="b">
        <f t="shared" si="140"/>
        <v>1</v>
      </c>
      <c r="AE215">
        <f t="shared" si="141"/>
        <v>0</v>
      </c>
      <c r="AF215" t="b">
        <f t="shared" si="142"/>
        <v>0</v>
      </c>
      <c r="AG215" t="b">
        <f t="shared" si="143"/>
        <v>1</v>
      </c>
      <c r="AH215">
        <f t="shared" si="144"/>
        <v>0</v>
      </c>
      <c r="AI215" t="b">
        <f t="shared" si="145"/>
        <v>0</v>
      </c>
      <c r="AJ215" t="b">
        <f t="shared" si="146"/>
        <v>1</v>
      </c>
      <c r="AK215">
        <f t="shared" si="147"/>
        <v>0</v>
      </c>
      <c r="AL215" t="b">
        <f t="shared" si="148"/>
        <v>1</v>
      </c>
      <c r="AM215" t="b">
        <f t="shared" si="149"/>
        <v>1</v>
      </c>
      <c r="AN215">
        <f t="shared" si="150"/>
        <v>23</v>
      </c>
      <c r="AO215">
        <f t="shared" si="151"/>
        <v>23</v>
      </c>
      <c r="AP215" t="str" cm="1">
        <f t="array" aca="1" ref="AP215" ca="1">INDIRECT("A"&amp;AO215)</f>
        <v>Damen V</v>
      </c>
      <c r="AQ215" t="str" cm="1">
        <f t="array" aca="1" ref="AQ215" ca="1">INDIRECT("E"&amp;AO215)</f>
        <v>Damen V</v>
      </c>
    </row>
    <row r="216" spans="7:43" hidden="1" x14ac:dyDescent="0.25">
      <c r="G216">
        <f t="shared" si="117"/>
        <v>1952</v>
      </c>
      <c r="H216" t="b">
        <f t="shared" si="118"/>
        <v>0</v>
      </c>
      <c r="I216" t="b">
        <f t="shared" si="119"/>
        <v>1</v>
      </c>
      <c r="J216">
        <f t="shared" si="120"/>
        <v>0</v>
      </c>
      <c r="K216" t="b">
        <f t="shared" si="121"/>
        <v>0</v>
      </c>
      <c r="L216" t="b">
        <f t="shared" si="122"/>
        <v>1</v>
      </c>
      <c r="M216">
        <f t="shared" si="123"/>
        <v>0</v>
      </c>
      <c r="N216" t="b">
        <f t="shared" si="124"/>
        <v>0</v>
      </c>
      <c r="O216" t="b">
        <f t="shared" si="125"/>
        <v>1</v>
      </c>
      <c r="P216">
        <f t="shared" si="126"/>
        <v>0</v>
      </c>
      <c r="Q216" t="b">
        <f t="shared" si="127"/>
        <v>0</v>
      </c>
      <c r="R216" t="b">
        <f t="shared" si="128"/>
        <v>1</v>
      </c>
      <c r="S216">
        <f t="shared" si="129"/>
        <v>0</v>
      </c>
      <c r="T216" t="b">
        <f t="shared" si="130"/>
        <v>0</v>
      </c>
      <c r="U216" t="b">
        <f t="shared" si="131"/>
        <v>1</v>
      </c>
      <c r="V216">
        <f t="shared" si="132"/>
        <v>0</v>
      </c>
      <c r="W216" t="b">
        <f t="shared" si="133"/>
        <v>0</v>
      </c>
      <c r="X216" t="b">
        <f t="shared" si="134"/>
        <v>1</v>
      </c>
      <c r="Y216">
        <f t="shared" si="135"/>
        <v>0</v>
      </c>
      <c r="Z216" t="b">
        <f t="shared" si="136"/>
        <v>0</v>
      </c>
      <c r="AA216" t="b">
        <f t="shared" si="137"/>
        <v>1</v>
      </c>
      <c r="AB216">
        <f t="shared" si="138"/>
        <v>0</v>
      </c>
      <c r="AC216" t="b">
        <f t="shared" si="139"/>
        <v>0</v>
      </c>
      <c r="AD216" t="b">
        <f t="shared" si="140"/>
        <v>1</v>
      </c>
      <c r="AE216">
        <f t="shared" si="141"/>
        <v>0</v>
      </c>
      <c r="AF216" t="b">
        <f t="shared" si="142"/>
        <v>0</v>
      </c>
      <c r="AG216" t="b">
        <f t="shared" si="143"/>
        <v>1</v>
      </c>
      <c r="AH216">
        <f t="shared" si="144"/>
        <v>0</v>
      </c>
      <c r="AI216" t="b">
        <f t="shared" si="145"/>
        <v>0</v>
      </c>
      <c r="AJ216" t="b">
        <f t="shared" si="146"/>
        <v>1</v>
      </c>
      <c r="AK216">
        <f t="shared" si="147"/>
        <v>0</v>
      </c>
      <c r="AL216" t="b">
        <f t="shared" si="148"/>
        <v>1</v>
      </c>
      <c r="AM216" t="b">
        <f t="shared" si="149"/>
        <v>1</v>
      </c>
      <c r="AN216">
        <f t="shared" si="150"/>
        <v>23</v>
      </c>
      <c r="AO216">
        <f t="shared" si="151"/>
        <v>23</v>
      </c>
      <c r="AP216" t="str" cm="1">
        <f t="array" aca="1" ref="AP216" ca="1">INDIRECT("A"&amp;AO216)</f>
        <v>Damen V</v>
      </c>
      <c r="AQ216" t="str" cm="1">
        <f t="array" aca="1" ref="AQ216" ca="1">INDIRECT("E"&amp;AO216)</f>
        <v>Damen V</v>
      </c>
    </row>
    <row r="217" spans="7:43" hidden="1" x14ac:dyDescent="0.25">
      <c r="G217">
        <f t="shared" si="117"/>
        <v>1951</v>
      </c>
      <c r="H217" t="b">
        <f t="shared" si="118"/>
        <v>0</v>
      </c>
      <c r="I217" t="b">
        <f t="shared" si="119"/>
        <v>1</v>
      </c>
      <c r="J217">
        <f t="shared" si="120"/>
        <v>0</v>
      </c>
      <c r="K217" t="b">
        <f t="shared" si="121"/>
        <v>0</v>
      </c>
      <c r="L217" t="b">
        <f t="shared" si="122"/>
        <v>1</v>
      </c>
      <c r="M217">
        <f t="shared" si="123"/>
        <v>0</v>
      </c>
      <c r="N217" t="b">
        <f t="shared" si="124"/>
        <v>0</v>
      </c>
      <c r="O217" t="b">
        <f t="shared" si="125"/>
        <v>1</v>
      </c>
      <c r="P217">
        <f t="shared" si="126"/>
        <v>0</v>
      </c>
      <c r="Q217" t="b">
        <f t="shared" si="127"/>
        <v>0</v>
      </c>
      <c r="R217" t="b">
        <f t="shared" si="128"/>
        <v>1</v>
      </c>
      <c r="S217">
        <f t="shared" si="129"/>
        <v>0</v>
      </c>
      <c r="T217" t="b">
        <f t="shared" si="130"/>
        <v>0</v>
      </c>
      <c r="U217" t="b">
        <f t="shared" si="131"/>
        <v>1</v>
      </c>
      <c r="V217">
        <f t="shared" si="132"/>
        <v>0</v>
      </c>
      <c r="W217" t="b">
        <f t="shared" si="133"/>
        <v>0</v>
      </c>
      <c r="X217" t="b">
        <f t="shared" si="134"/>
        <v>1</v>
      </c>
      <c r="Y217">
        <f t="shared" si="135"/>
        <v>0</v>
      </c>
      <c r="Z217" t="b">
        <f t="shared" si="136"/>
        <v>0</v>
      </c>
      <c r="AA217" t="b">
        <f t="shared" si="137"/>
        <v>1</v>
      </c>
      <c r="AB217">
        <f t="shared" si="138"/>
        <v>0</v>
      </c>
      <c r="AC217" t="b">
        <f t="shared" si="139"/>
        <v>0</v>
      </c>
      <c r="AD217" t="b">
        <f t="shared" si="140"/>
        <v>1</v>
      </c>
      <c r="AE217">
        <f t="shared" si="141"/>
        <v>0</v>
      </c>
      <c r="AF217" t="b">
        <f t="shared" si="142"/>
        <v>0</v>
      </c>
      <c r="AG217" t="b">
        <f t="shared" si="143"/>
        <v>1</v>
      </c>
      <c r="AH217">
        <f t="shared" si="144"/>
        <v>0</v>
      </c>
      <c r="AI217" t="b">
        <f t="shared" si="145"/>
        <v>0</v>
      </c>
      <c r="AJ217" t="b">
        <f t="shared" si="146"/>
        <v>1</v>
      </c>
      <c r="AK217">
        <f t="shared" si="147"/>
        <v>0</v>
      </c>
      <c r="AL217" t="b">
        <f t="shared" si="148"/>
        <v>1</v>
      </c>
      <c r="AM217" t="b">
        <f t="shared" si="149"/>
        <v>1</v>
      </c>
      <c r="AN217">
        <f t="shared" si="150"/>
        <v>23</v>
      </c>
      <c r="AO217">
        <f t="shared" si="151"/>
        <v>23</v>
      </c>
      <c r="AP217" t="str" cm="1">
        <f t="array" aca="1" ref="AP217" ca="1">INDIRECT("A"&amp;AO217)</f>
        <v>Damen V</v>
      </c>
      <c r="AQ217" t="str" cm="1">
        <f t="array" aca="1" ref="AQ217" ca="1">INDIRECT("E"&amp;AO217)</f>
        <v>Damen V</v>
      </c>
    </row>
    <row r="218" spans="7:43" hidden="1" x14ac:dyDescent="0.25">
      <c r="G218">
        <f t="shared" si="117"/>
        <v>1950</v>
      </c>
      <c r="H218" t="b">
        <f t="shared" si="118"/>
        <v>0</v>
      </c>
      <c r="I218" t="b">
        <f t="shared" si="119"/>
        <v>1</v>
      </c>
      <c r="J218">
        <f t="shared" si="120"/>
        <v>0</v>
      </c>
      <c r="K218" t="b">
        <f t="shared" si="121"/>
        <v>0</v>
      </c>
      <c r="L218" t="b">
        <f t="shared" si="122"/>
        <v>1</v>
      </c>
      <c r="M218">
        <f t="shared" si="123"/>
        <v>0</v>
      </c>
      <c r="N218" t="b">
        <f t="shared" si="124"/>
        <v>0</v>
      </c>
      <c r="O218" t="b">
        <f t="shared" si="125"/>
        <v>1</v>
      </c>
      <c r="P218">
        <f t="shared" si="126"/>
        <v>0</v>
      </c>
      <c r="Q218" t="b">
        <f t="shared" si="127"/>
        <v>0</v>
      </c>
      <c r="R218" t="b">
        <f t="shared" si="128"/>
        <v>1</v>
      </c>
      <c r="S218">
        <f t="shared" si="129"/>
        <v>0</v>
      </c>
      <c r="T218" t="b">
        <f t="shared" si="130"/>
        <v>0</v>
      </c>
      <c r="U218" t="b">
        <f t="shared" si="131"/>
        <v>1</v>
      </c>
      <c r="V218">
        <f t="shared" si="132"/>
        <v>0</v>
      </c>
      <c r="W218" t="b">
        <f t="shared" si="133"/>
        <v>0</v>
      </c>
      <c r="X218" t="b">
        <f t="shared" si="134"/>
        <v>1</v>
      </c>
      <c r="Y218">
        <f t="shared" si="135"/>
        <v>0</v>
      </c>
      <c r="Z218" t="b">
        <f t="shared" si="136"/>
        <v>0</v>
      </c>
      <c r="AA218" t="b">
        <f t="shared" si="137"/>
        <v>1</v>
      </c>
      <c r="AB218">
        <f t="shared" si="138"/>
        <v>0</v>
      </c>
      <c r="AC218" t="b">
        <f t="shared" si="139"/>
        <v>0</v>
      </c>
      <c r="AD218" t="b">
        <f t="shared" si="140"/>
        <v>1</v>
      </c>
      <c r="AE218">
        <f t="shared" si="141"/>
        <v>0</v>
      </c>
      <c r="AF218" t="b">
        <f t="shared" si="142"/>
        <v>0</v>
      </c>
      <c r="AG218" t="b">
        <f t="shared" si="143"/>
        <v>1</v>
      </c>
      <c r="AH218">
        <f t="shared" si="144"/>
        <v>0</v>
      </c>
      <c r="AI218" t="b">
        <f t="shared" si="145"/>
        <v>0</v>
      </c>
      <c r="AJ218" t="b">
        <f t="shared" si="146"/>
        <v>1</v>
      </c>
      <c r="AK218">
        <f t="shared" si="147"/>
        <v>0</v>
      </c>
      <c r="AL218" t="b">
        <f t="shared" si="148"/>
        <v>1</v>
      </c>
      <c r="AM218" t="b">
        <f t="shared" si="149"/>
        <v>1</v>
      </c>
      <c r="AN218">
        <f t="shared" si="150"/>
        <v>23</v>
      </c>
      <c r="AO218">
        <f t="shared" si="151"/>
        <v>23</v>
      </c>
      <c r="AP218" t="str" cm="1">
        <f t="array" aca="1" ref="AP218" ca="1">INDIRECT("A"&amp;AO218)</f>
        <v>Damen V</v>
      </c>
      <c r="AQ218" t="str" cm="1">
        <f t="array" aca="1" ref="AQ218" ca="1">INDIRECT("E"&amp;AO218)</f>
        <v>Damen V</v>
      </c>
    </row>
    <row r="219" spans="7:43" hidden="1" x14ac:dyDescent="0.25">
      <c r="G219">
        <f t="shared" si="117"/>
        <v>1949</v>
      </c>
      <c r="H219" t="b">
        <f t="shared" si="118"/>
        <v>0</v>
      </c>
      <c r="I219" t="b">
        <f t="shared" si="119"/>
        <v>1</v>
      </c>
      <c r="J219">
        <f t="shared" si="120"/>
        <v>0</v>
      </c>
      <c r="K219" t="b">
        <f t="shared" si="121"/>
        <v>0</v>
      </c>
      <c r="L219" t="b">
        <f t="shared" si="122"/>
        <v>1</v>
      </c>
      <c r="M219">
        <f t="shared" si="123"/>
        <v>0</v>
      </c>
      <c r="N219" t="b">
        <f t="shared" si="124"/>
        <v>0</v>
      </c>
      <c r="O219" t="b">
        <f t="shared" si="125"/>
        <v>1</v>
      </c>
      <c r="P219">
        <f t="shared" si="126"/>
        <v>0</v>
      </c>
      <c r="Q219" t="b">
        <f t="shared" si="127"/>
        <v>0</v>
      </c>
      <c r="R219" t="b">
        <f t="shared" si="128"/>
        <v>1</v>
      </c>
      <c r="S219">
        <f t="shared" si="129"/>
        <v>0</v>
      </c>
      <c r="T219" t="b">
        <f t="shared" si="130"/>
        <v>0</v>
      </c>
      <c r="U219" t="b">
        <f t="shared" si="131"/>
        <v>1</v>
      </c>
      <c r="V219">
        <f t="shared" si="132"/>
        <v>0</v>
      </c>
      <c r="W219" t="b">
        <f t="shared" si="133"/>
        <v>0</v>
      </c>
      <c r="X219" t="b">
        <f t="shared" si="134"/>
        <v>1</v>
      </c>
      <c r="Y219">
        <f t="shared" si="135"/>
        <v>0</v>
      </c>
      <c r="Z219" t="b">
        <f t="shared" si="136"/>
        <v>0</v>
      </c>
      <c r="AA219" t="b">
        <f t="shared" si="137"/>
        <v>1</v>
      </c>
      <c r="AB219">
        <f t="shared" si="138"/>
        <v>0</v>
      </c>
      <c r="AC219" t="b">
        <f t="shared" si="139"/>
        <v>0</v>
      </c>
      <c r="AD219" t="b">
        <f t="shared" si="140"/>
        <v>1</v>
      </c>
      <c r="AE219">
        <f t="shared" si="141"/>
        <v>0</v>
      </c>
      <c r="AF219" t="b">
        <f t="shared" si="142"/>
        <v>0</v>
      </c>
      <c r="AG219" t="b">
        <f t="shared" si="143"/>
        <v>1</v>
      </c>
      <c r="AH219">
        <f t="shared" si="144"/>
        <v>0</v>
      </c>
      <c r="AI219" t="b">
        <f t="shared" si="145"/>
        <v>0</v>
      </c>
      <c r="AJ219" t="b">
        <f t="shared" si="146"/>
        <v>1</v>
      </c>
      <c r="AK219">
        <f t="shared" si="147"/>
        <v>0</v>
      </c>
      <c r="AL219" t="b">
        <f t="shared" si="148"/>
        <v>1</v>
      </c>
      <c r="AM219" t="b">
        <f t="shared" si="149"/>
        <v>1</v>
      </c>
      <c r="AN219">
        <f t="shared" si="150"/>
        <v>23</v>
      </c>
      <c r="AO219">
        <f t="shared" si="151"/>
        <v>23</v>
      </c>
      <c r="AP219" t="str" cm="1">
        <f t="array" aca="1" ref="AP219" ca="1">INDIRECT("A"&amp;AO219)</f>
        <v>Damen V</v>
      </c>
      <c r="AQ219" t="str" cm="1">
        <f t="array" aca="1" ref="AQ219" ca="1">INDIRECT("E"&amp;AO219)</f>
        <v>Damen V</v>
      </c>
    </row>
    <row r="220" spans="7:43" hidden="1" x14ac:dyDescent="0.25">
      <c r="G220">
        <f t="shared" si="117"/>
        <v>1948</v>
      </c>
      <c r="H220" t="b">
        <f t="shared" si="118"/>
        <v>0</v>
      </c>
      <c r="I220" t="b">
        <f t="shared" si="119"/>
        <v>1</v>
      </c>
      <c r="J220">
        <f t="shared" si="120"/>
        <v>0</v>
      </c>
      <c r="K220" t="b">
        <f t="shared" si="121"/>
        <v>0</v>
      </c>
      <c r="L220" t="b">
        <f t="shared" si="122"/>
        <v>1</v>
      </c>
      <c r="M220">
        <f t="shared" si="123"/>
        <v>0</v>
      </c>
      <c r="N220" t="b">
        <f t="shared" si="124"/>
        <v>0</v>
      </c>
      <c r="O220" t="b">
        <f t="shared" si="125"/>
        <v>1</v>
      </c>
      <c r="P220">
        <f t="shared" si="126"/>
        <v>0</v>
      </c>
      <c r="Q220" t="b">
        <f t="shared" si="127"/>
        <v>0</v>
      </c>
      <c r="R220" t="b">
        <f t="shared" si="128"/>
        <v>1</v>
      </c>
      <c r="S220">
        <f t="shared" si="129"/>
        <v>0</v>
      </c>
      <c r="T220" t="b">
        <f t="shared" si="130"/>
        <v>0</v>
      </c>
      <c r="U220" t="b">
        <f t="shared" si="131"/>
        <v>1</v>
      </c>
      <c r="V220">
        <f t="shared" si="132"/>
        <v>0</v>
      </c>
      <c r="W220" t="b">
        <f t="shared" si="133"/>
        <v>0</v>
      </c>
      <c r="X220" t="b">
        <f t="shared" si="134"/>
        <v>1</v>
      </c>
      <c r="Y220">
        <f t="shared" si="135"/>
        <v>0</v>
      </c>
      <c r="Z220" t="b">
        <f t="shared" si="136"/>
        <v>0</v>
      </c>
      <c r="AA220" t="b">
        <f t="shared" si="137"/>
        <v>1</v>
      </c>
      <c r="AB220">
        <f t="shared" si="138"/>
        <v>0</v>
      </c>
      <c r="AC220" t="b">
        <f t="shared" si="139"/>
        <v>0</v>
      </c>
      <c r="AD220" t="b">
        <f t="shared" si="140"/>
        <v>1</v>
      </c>
      <c r="AE220">
        <f t="shared" si="141"/>
        <v>0</v>
      </c>
      <c r="AF220" t="b">
        <f t="shared" si="142"/>
        <v>0</v>
      </c>
      <c r="AG220" t="b">
        <f t="shared" si="143"/>
        <v>1</v>
      </c>
      <c r="AH220">
        <f t="shared" si="144"/>
        <v>0</v>
      </c>
      <c r="AI220" t="b">
        <f t="shared" si="145"/>
        <v>0</v>
      </c>
      <c r="AJ220" t="b">
        <f t="shared" si="146"/>
        <v>1</v>
      </c>
      <c r="AK220">
        <f t="shared" si="147"/>
        <v>0</v>
      </c>
      <c r="AL220" t="b">
        <f t="shared" si="148"/>
        <v>1</v>
      </c>
      <c r="AM220" t="b">
        <f t="shared" si="149"/>
        <v>1</v>
      </c>
      <c r="AN220">
        <f t="shared" si="150"/>
        <v>23</v>
      </c>
      <c r="AO220">
        <f t="shared" si="151"/>
        <v>23</v>
      </c>
      <c r="AP220" t="str" cm="1">
        <f t="array" aca="1" ref="AP220" ca="1">INDIRECT("A"&amp;AO220)</f>
        <v>Damen V</v>
      </c>
      <c r="AQ220" t="str" cm="1">
        <f t="array" aca="1" ref="AQ220" ca="1">INDIRECT("E"&amp;AO220)</f>
        <v>Damen V</v>
      </c>
    </row>
    <row r="221" spans="7:43" hidden="1" x14ac:dyDescent="0.25">
      <c r="G221">
        <f t="shared" si="117"/>
        <v>1947</v>
      </c>
      <c r="H221" t="b">
        <f t="shared" si="118"/>
        <v>0</v>
      </c>
      <c r="I221" t="b">
        <f t="shared" si="119"/>
        <v>1</v>
      </c>
      <c r="J221">
        <f t="shared" si="120"/>
        <v>0</v>
      </c>
      <c r="K221" t="b">
        <f t="shared" si="121"/>
        <v>0</v>
      </c>
      <c r="L221" t="b">
        <f t="shared" si="122"/>
        <v>1</v>
      </c>
      <c r="M221">
        <f t="shared" si="123"/>
        <v>0</v>
      </c>
      <c r="N221" t="b">
        <f t="shared" si="124"/>
        <v>0</v>
      </c>
      <c r="O221" t="b">
        <f t="shared" si="125"/>
        <v>1</v>
      </c>
      <c r="P221">
        <f t="shared" si="126"/>
        <v>0</v>
      </c>
      <c r="Q221" t="b">
        <f t="shared" si="127"/>
        <v>0</v>
      </c>
      <c r="R221" t="b">
        <f t="shared" si="128"/>
        <v>1</v>
      </c>
      <c r="S221">
        <f t="shared" si="129"/>
        <v>0</v>
      </c>
      <c r="T221" t="b">
        <f t="shared" si="130"/>
        <v>0</v>
      </c>
      <c r="U221" t="b">
        <f t="shared" si="131"/>
        <v>1</v>
      </c>
      <c r="V221">
        <f t="shared" si="132"/>
        <v>0</v>
      </c>
      <c r="W221" t="b">
        <f t="shared" si="133"/>
        <v>0</v>
      </c>
      <c r="X221" t="b">
        <f t="shared" si="134"/>
        <v>1</v>
      </c>
      <c r="Y221">
        <f t="shared" si="135"/>
        <v>0</v>
      </c>
      <c r="Z221" t="b">
        <f t="shared" si="136"/>
        <v>0</v>
      </c>
      <c r="AA221" t="b">
        <f t="shared" si="137"/>
        <v>1</v>
      </c>
      <c r="AB221">
        <f t="shared" si="138"/>
        <v>0</v>
      </c>
      <c r="AC221" t="b">
        <f t="shared" si="139"/>
        <v>0</v>
      </c>
      <c r="AD221" t="b">
        <f t="shared" si="140"/>
        <v>1</v>
      </c>
      <c r="AE221">
        <f t="shared" si="141"/>
        <v>0</v>
      </c>
      <c r="AF221" t="b">
        <f t="shared" si="142"/>
        <v>0</v>
      </c>
      <c r="AG221" t="b">
        <f t="shared" si="143"/>
        <v>1</v>
      </c>
      <c r="AH221">
        <f t="shared" si="144"/>
        <v>0</v>
      </c>
      <c r="AI221" t="b">
        <f t="shared" si="145"/>
        <v>0</v>
      </c>
      <c r="AJ221" t="b">
        <f t="shared" si="146"/>
        <v>1</v>
      </c>
      <c r="AK221">
        <f t="shared" si="147"/>
        <v>0</v>
      </c>
      <c r="AL221" t="b">
        <f t="shared" si="148"/>
        <v>1</v>
      </c>
      <c r="AM221" t="b">
        <f t="shared" si="149"/>
        <v>1</v>
      </c>
      <c r="AN221">
        <f t="shared" si="150"/>
        <v>23</v>
      </c>
      <c r="AO221">
        <f t="shared" si="151"/>
        <v>23</v>
      </c>
      <c r="AP221" t="str" cm="1">
        <f t="array" aca="1" ref="AP221" ca="1">INDIRECT("A"&amp;AO221)</f>
        <v>Damen V</v>
      </c>
      <c r="AQ221" t="str" cm="1">
        <f t="array" aca="1" ref="AQ221" ca="1">INDIRECT("E"&amp;AO221)</f>
        <v>Damen V</v>
      </c>
    </row>
    <row r="222" spans="7:43" hidden="1" x14ac:dyDescent="0.25">
      <c r="G222">
        <f t="shared" si="117"/>
        <v>1946</v>
      </c>
      <c r="H222" t="b">
        <f t="shared" si="118"/>
        <v>0</v>
      </c>
      <c r="I222" t="b">
        <f t="shared" si="119"/>
        <v>1</v>
      </c>
      <c r="J222">
        <f t="shared" si="120"/>
        <v>0</v>
      </c>
      <c r="K222" t="b">
        <f t="shared" si="121"/>
        <v>0</v>
      </c>
      <c r="L222" t="b">
        <f t="shared" si="122"/>
        <v>1</v>
      </c>
      <c r="M222">
        <f t="shared" si="123"/>
        <v>0</v>
      </c>
      <c r="N222" t="b">
        <f t="shared" si="124"/>
        <v>0</v>
      </c>
      <c r="O222" t="b">
        <f t="shared" si="125"/>
        <v>1</v>
      </c>
      <c r="P222">
        <f t="shared" si="126"/>
        <v>0</v>
      </c>
      <c r="Q222" t="b">
        <f t="shared" si="127"/>
        <v>0</v>
      </c>
      <c r="R222" t="b">
        <f t="shared" si="128"/>
        <v>1</v>
      </c>
      <c r="S222">
        <f t="shared" si="129"/>
        <v>0</v>
      </c>
      <c r="T222" t="b">
        <f t="shared" si="130"/>
        <v>0</v>
      </c>
      <c r="U222" t="b">
        <f t="shared" si="131"/>
        <v>1</v>
      </c>
      <c r="V222">
        <f t="shared" si="132"/>
        <v>0</v>
      </c>
      <c r="W222" t="b">
        <f t="shared" si="133"/>
        <v>0</v>
      </c>
      <c r="X222" t="b">
        <f t="shared" si="134"/>
        <v>1</v>
      </c>
      <c r="Y222">
        <f t="shared" si="135"/>
        <v>0</v>
      </c>
      <c r="Z222" t="b">
        <f t="shared" si="136"/>
        <v>0</v>
      </c>
      <c r="AA222" t="b">
        <f t="shared" si="137"/>
        <v>1</v>
      </c>
      <c r="AB222">
        <f t="shared" si="138"/>
        <v>0</v>
      </c>
      <c r="AC222" t="b">
        <f t="shared" si="139"/>
        <v>0</v>
      </c>
      <c r="AD222" t="b">
        <f t="shared" si="140"/>
        <v>1</v>
      </c>
      <c r="AE222">
        <f t="shared" si="141"/>
        <v>0</v>
      </c>
      <c r="AF222" t="b">
        <f t="shared" si="142"/>
        <v>0</v>
      </c>
      <c r="AG222" t="b">
        <f t="shared" si="143"/>
        <v>1</v>
      </c>
      <c r="AH222">
        <f t="shared" si="144"/>
        <v>0</v>
      </c>
      <c r="AI222" t="b">
        <f t="shared" si="145"/>
        <v>0</v>
      </c>
      <c r="AJ222" t="b">
        <f t="shared" si="146"/>
        <v>1</v>
      </c>
      <c r="AK222">
        <f t="shared" si="147"/>
        <v>0</v>
      </c>
      <c r="AL222" t="b">
        <f t="shared" si="148"/>
        <v>1</v>
      </c>
      <c r="AM222" t="b">
        <f t="shared" si="149"/>
        <v>1</v>
      </c>
      <c r="AN222">
        <f t="shared" si="150"/>
        <v>23</v>
      </c>
      <c r="AO222">
        <f t="shared" si="151"/>
        <v>23</v>
      </c>
      <c r="AP222" t="str" cm="1">
        <f t="array" aca="1" ref="AP222" ca="1">INDIRECT("A"&amp;AO222)</f>
        <v>Damen V</v>
      </c>
      <c r="AQ222" t="str" cm="1">
        <f t="array" aca="1" ref="AQ222" ca="1">INDIRECT("E"&amp;AO222)</f>
        <v>Damen V</v>
      </c>
    </row>
    <row r="223" spans="7:43" hidden="1" x14ac:dyDescent="0.25">
      <c r="G223">
        <f t="shared" si="117"/>
        <v>1945</v>
      </c>
      <c r="H223" t="b">
        <f t="shared" si="118"/>
        <v>0</v>
      </c>
      <c r="I223" t="b">
        <f t="shared" si="119"/>
        <v>1</v>
      </c>
      <c r="J223">
        <f t="shared" si="120"/>
        <v>0</v>
      </c>
      <c r="K223" t="b">
        <f t="shared" si="121"/>
        <v>0</v>
      </c>
      <c r="L223" t="b">
        <f t="shared" si="122"/>
        <v>1</v>
      </c>
      <c r="M223">
        <f t="shared" si="123"/>
        <v>0</v>
      </c>
      <c r="N223" t="b">
        <f t="shared" si="124"/>
        <v>0</v>
      </c>
      <c r="O223" t="b">
        <f t="shared" si="125"/>
        <v>1</v>
      </c>
      <c r="P223">
        <f t="shared" si="126"/>
        <v>0</v>
      </c>
      <c r="Q223" t="b">
        <f t="shared" si="127"/>
        <v>0</v>
      </c>
      <c r="R223" t="b">
        <f t="shared" si="128"/>
        <v>1</v>
      </c>
      <c r="S223">
        <f t="shared" si="129"/>
        <v>0</v>
      </c>
      <c r="T223" t="b">
        <f t="shared" si="130"/>
        <v>0</v>
      </c>
      <c r="U223" t="b">
        <f t="shared" si="131"/>
        <v>1</v>
      </c>
      <c r="V223">
        <f t="shared" si="132"/>
        <v>0</v>
      </c>
      <c r="W223" t="b">
        <f t="shared" si="133"/>
        <v>0</v>
      </c>
      <c r="X223" t="b">
        <f t="shared" si="134"/>
        <v>1</v>
      </c>
      <c r="Y223">
        <f t="shared" si="135"/>
        <v>0</v>
      </c>
      <c r="Z223" t="b">
        <f t="shared" si="136"/>
        <v>0</v>
      </c>
      <c r="AA223" t="b">
        <f t="shared" si="137"/>
        <v>1</v>
      </c>
      <c r="AB223">
        <f t="shared" si="138"/>
        <v>0</v>
      </c>
      <c r="AC223" t="b">
        <f t="shared" si="139"/>
        <v>0</v>
      </c>
      <c r="AD223" t="b">
        <f t="shared" si="140"/>
        <v>1</v>
      </c>
      <c r="AE223">
        <f t="shared" si="141"/>
        <v>0</v>
      </c>
      <c r="AF223" t="b">
        <f t="shared" si="142"/>
        <v>0</v>
      </c>
      <c r="AG223" t="b">
        <f t="shared" si="143"/>
        <v>1</v>
      </c>
      <c r="AH223">
        <f t="shared" si="144"/>
        <v>0</v>
      </c>
      <c r="AI223" t="b">
        <f t="shared" si="145"/>
        <v>0</v>
      </c>
      <c r="AJ223" t="b">
        <f t="shared" si="146"/>
        <v>1</v>
      </c>
      <c r="AK223">
        <f t="shared" si="147"/>
        <v>0</v>
      </c>
      <c r="AL223" t="b">
        <f t="shared" si="148"/>
        <v>1</v>
      </c>
      <c r="AM223" t="b">
        <f t="shared" si="149"/>
        <v>1</v>
      </c>
      <c r="AN223">
        <f t="shared" si="150"/>
        <v>23</v>
      </c>
      <c r="AO223">
        <f t="shared" si="151"/>
        <v>23</v>
      </c>
      <c r="AP223" t="str" cm="1">
        <f t="array" aca="1" ref="AP223" ca="1">INDIRECT("A"&amp;AO223)</f>
        <v>Damen V</v>
      </c>
      <c r="AQ223" t="str" cm="1">
        <f t="array" aca="1" ref="AQ223" ca="1">INDIRECT("E"&amp;AO223)</f>
        <v>Damen V</v>
      </c>
    </row>
    <row r="224" spans="7:43" hidden="1" x14ac:dyDescent="0.25">
      <c r="G224">
        <f t="shared" si="117"/>
        <v>1944</v>
      </c>
      <c r="H224" t="b">
        <f t="shared" si="118"/>
        <v>0</v>
      </c>
      <c r="I224" t="b">
        <f t="shared" si="119"/>
        <v>1</v>
      </c>
      <c r="J224">
        <f t="shared" si="120"/>
        <v>0</v>
      </c>
      <c r="K224" t="b">
        <f t="shared" si="121"/>
        <v>0</v>
      </c>
      <c r="L224" t="b">
        <f t="shared" si="122"/>
        <v>1</v>
      </c>
      <c r="M224">
        <f t="shared" si="123"/>
        <v>0</v>
      </c>
      <c r="N224" t="b">
        <f t="shared" si="124"/>
        <v>0</v>
      </c>
      <c r="O224" t="b">
        <f t="shared" si="125"/>
        <v>1</v>
      </c>
      <c r="P224">
        <f t="shared" si="126"/>
        <v>0</v>
      </c>
      <c r="Q224" t="b">
        <f t="shared" si="127"/>
        <v>0</v>
      </c>
      <c r="R224" t="b">
        <f t="shared" si="128"/>
        <v>1</v>
      </c>
      <c r="S224">
        <f t="shared" si="129"/>
        <v>0</v>
      </c>
      <c r="T224" t="b">
        <f t="shared" si="130"/>
        <v>0</v>
      </c>
      <c r="U224" t="b">
        <f t="shared" si="131"/>
        <v>1</v>
      </c>
      <c r="V224">
        <f t="shared" si="132"/>
        <v>0</v>
      </c>
      <c r="W224" t="b">
        <f t="shared" si="133"/>
        <v>0</v>
      </c>
      <c r="X224" t="b">
        <f t="shared" si="134"/>
        <v>1</v>
      </c>
      <c r="Y224">
        <f t="shared" si="135"/>
        <v>0</v>
      </c>
      <c r="Z224" t="b">
        <f t="shared" si="136"/>
        <v>0</v>
      </c>
      <c r="AA224" t="b">
        <f t="shared" si="137"/>
        <v>1</v>
      </c>
      <c r="AB224">
        <f t="shared" si="138"/>
        <v>0</v>
      </c>
      <c r="AC224" t="b">
        <f t="shared" si="139"/>
        <v>0</v>
      </c>
      <c r="AD224" t="b">
        <f t="shared" si="140"/>
        <v>1</v>
      </c>
      <c r="AE224">
        <f t="shared" si="141"/>
        <v>0</v>
      </c>
      <c r="AF224" t="b">
        <f t="shared" si="142"/>
        <v>0</v>
      </c>
      <c r="AG224" t="b">
        <f t="shared" si="143"/>
        <v>1</v>
      </c>
      <c r="AH224">
        <f t="shared" si="144"/>
        <v>0</v>
      </c>
      <c r="AI224" t="b">
        <f t="shared" si="145"/>
        <v>0</v>
      </c>
      <c r="AJ224" t="b">
        <f t="shared" si="146"/>
        <v>1</v>
      </c>
      <c r="AK224">
        <f t="shared" si="147"/>
        <v>0</v>
      </c>
      <c r="AL224" t="b">
        <f t="shared" si="148"/>
        <v>1</v>
      </c>
      <c r="AM224" t="b">
        <f t="shared" si="149"/>
        <v>1</v>
      </c>
      <c r="AN224">
        <f t="shared" si="150"/>
        <v>23</v>
      </c>
      <c r="AO224">
        <f t="shared" si="151"/>
        <v>23</v>
      </c>
      <c r="AP224" t="str" cm="1">
        <f t="array" aca="1" ref="AP224" ca="1">INDIRECT("A"&amp;AO224)</f>
        <v>Damen V</v>
      </c>
      <c r="AQ224" t="str" cm="1">
        <f t="array" aca="1" ref="AQ224" ca="1">INDIRECT("E"&amp;AO224)</f>
        <v>Damen V</v>
      </c>
    </row>
    <row r="225" spans="7:43" hidden="1" x14ac:dyDescent="0.25">
      <c r="G225">
        <f t="shared" si="117"/>
        <v>1943</v>
      </c>
      <c r="H225" t="b">
        <f t="shared" si="118"/>
        <v>0</v>
      </c>
      <c r="I225" t="b">
        <f t="shared" si="119"/>
        <v>1</v>
      </c>
      <c r="J225">
        <f t="shared" si="120"/>
        <v>0</v>
      </c>
      <c r="K225" t="b">
        <f t="shared" si="121"/>
        <v>0</v>
      </c>
      <c r="L225" t="b">
        <f t="shared" si="122"/>
        <v>1</v>
      </c>
      <c r="M225">
        <f t="shared" si="123"/>
        <v>0</v>
      </c>
      <c r="N225" t="b">
        <f t="shared" si="124"/>
        <v>0</v>
      </c>
      <c r="O225" t="b">
        <f t="shared" si="125"/>
        <v>1</v>
      </c>
      <c r="P225">
        <f t="shared" si="126"/>
        <v>0</v>
      </c>
      <c r="Q225" t="b">
        <f t="shared" si="127"/>
        <v>0</v>
      </c>
      <c r="R225" t="b">
        <f t="shared" si="128"/>
        <v>1</v>
      </c>
      <c r="S225">
        <f t="shared" si="129"/>
        <v>0</v>
      </c>
      <c r="T225" t="b">
        <f t="shared" si="130"/>
        <v>0</v>
      </c>
      <c r="U225" t="b">
        <f t="shared" si="131"/>
        <v>1</v>
      </c>
      <c r="V225">
        <f t="shared" si="132"/>
        <v>0</v>
      </c>
      <c r="W225" t="b">
        <f t="shared" si="133"/>
        <v>0</v>
      </c>
      <c r="X225" t="b">
        <f t="shared" si="134"/>
        <v>1</v>
      </c>
      <c r="Y225">
        <f t="shared" si="135"/>
        <v>0</v>
      </c>
      <c r="Z225" t="b">
        <f t="shared" si="136"/>
        <v>0</v>
      </c>
      <c r="AA225" t="b">
        <f t="shared" si="137"/>
        <v>1</v>
      </c>
      <c r="AB225">
        <f t="shared" si="138"/>
        <v>0</v>
      </c>
      <c r="AC225" t="b">
        <f t="shared" si="139"/>
        <v>0</v>
      </c>
      <c r="AD225" t="b">
        <f t="shared" si="140"/>
        <v>1</v>
      </c>
      <c r="AE225">
        <f t="shared" si="141"/>
        <v>0</v>
      </c>
      <c r="AF225" t="b">
        <f t="shared" si="142"/>
        <v>0</v>
      </c>
      <c r="AG225" t="b">
        <f t="shared" si="143"/>
        <v>1</v>
      </c>
      <c r="AH225">
        <f t="shared" si="144"/>
        <v>0</v>
      </c>
      <c r="AI225" t="b">
        <f t="shared" si="145"/>
        <v>0</v>
      </c>
      <c r="AJ225" t="b">
        <f t="shared" si="146"/>
        <v>1</v>
      </c>
      <c r="AK225">
        <f t="shared" si="147"/>
        <v>0</v>
      </c>
      <c r="AL225" t="b">
        <f t="shared" si="148"/>
        <v>1</v>
      </c>
      <c r="AM225" t="b">
        <f t="shared" si="149"/>
        <v>1</v>
      </c>
      <c r="AN225">
        <f t="shared" si="150"/>
        <v>23</v>
      </c>
      <c r="AO225">
        <f t="shared" si="151"/>
        <v>23</v>
      </c>
      <c r="AP225" t="str" cm="1">
        <f t="array" aca="1" ref="AP225" ca="1">INDIRECT("A"&amp;AO225)</f>
        <v>Damen V</v>
      </c>
      <c r="AQ225" t="str" cm="1">
        <f t="array" aca="1" ref="AQ225" ca="1">INDIRECT("E"&amp;AO225)</f>
        <v>Damen V</v>
      </c>
    </row>
    <row r="226" spans="7:43" hidden="1" x14ac:dyDescent="0.25">
      <c r="G226">
        <f t="shared" si="117"/>
        <v>1942</v>
      </c>
      <c r="H226" t="b">
        <f t="shared" si="118"/>
        <v>0</v>
      </c>
      <c r="I226" t="b">
        <f t="shared" si="119"/>
        <v>1</v>
      </c>
      <c r="J226">
        <f t="shared" si="120"/>
        <v>0</v>
      </c>
      <c r="K226" t="b">
        <f t="shared" si="121"/>
        <v>0</v>
      </c>
      <c r="L226" t="b">
        <f t="shared" si="122"/>
        <v>1</v>
      </c>
      <c r="M226">
        <f t="shared" si="123"/>
        <v>0</v>
      </c>
      <c r="N226" t="b">
        <f t="shared" si="124"/>
        <v>0</v>
      </c>
      <c r="O226" t="b">
        <f t="shared" si="125"/>
        <v>1</v>
      </c>
      <c r="P226">
        <f t="shared" si="126"/>
        <v>0</v>
      </c>
      <c r="Q226" t="b">
        <f t="shared" si="127"/>
        <v>0</v>
      </c>
      <c r="R226" t="b">
        <f t="shared" si="128"/>
        <v>1</v>
      </c>
      <c r="S226">
        <f t="shared" si="129"/>
        <v>0</v>
      </c>
      <c r="T226" t="b">
        <f t="shared" si="130"/>
        <v>0</v>
      </c>
      <c r="U226" t="b">
        <f t="shared" si="131"/>
        <v>1</v>
      </c>
      <c r="V226">
        <f t="shared" si="132"/>
        <v>0</v>
      </c>
      <c r="W226" t="b">
        <f t="shared" si="133"/>
        <v>0</v>
      </c>
      <c r="X226" t="b">
        <f t="shared" si="134"/>
        <v>1</v>
      </c>
      <c r="Y226">
        <f t="shared" si="135"/>
        <v>0</v>
      </c>
      <c r="Z226" t="b">
        <f t="shared" si="136"/>
        <v>0</v>
      </c>
      <c r="AA226" t="b">
        <f t="shared" si="137"/>
        <v>1</v>
      </c>
      <c r="AB226">
        <f t="shared" si="138"/>
        <v>0</v>
      </c>
      <c r="AC226" t="b">
        <f t="shared" si="139"/>
        <v>0</v>
      </c>
      <c r="AD226" t="b">
        <f t="shared" si="140"/>
        <v>1</v>
      </c>
      <c r="AE226">
        <f t="shared" si="141"/>
        <v>0</v>
      </c>
      <c r="AF226" t="b">
        <f t="shared" si="142"/>
        <v>0</v>
      </c>
      <c r="AG226" t="b">
        <f t="shared" si="143"/>
        <v>1</v>
      </c>
      <c r="AH226">
        <f t="shared" si="144"/>
        <v>0</v>
      </c>
      <c r="AI226" t="b">
        <f t="shared" si="145"/>
        <v>0</v>
      </c>
      <c r="AJ226" t="b">
        <f t="shared" si="146"/>
        <v>1</v>
      </c>
      <c r="AK226">
        <f t="shared" si="147"/>
        <v>0</v>
      </c>
      <c r="AL226" t="b">
        <f t="shared" si="148"/>
        <v>1</v>
      </c>
      <c r="AM226" t="b">
        <f t="shared" si="149"/>
        <v>1</v>
      </c>
      <c r="AN226">
        <f t="shared" si="150"/>
        <v>23</v>
      </c>
      <c r="AO226">
        <f t="shared" si="151"/>
        <v>23</v>
      </c>
      <c r="AP226" t="str" cm="1">
        <f t="array" aca="1" ref="AP226" ca="1">INDIRECT("A"&amp;AO226)</f>
        <v>Damen V</v>
      </c>
      <c r="AQ226" t="str" cm="1">
        <f t="array" aca="1" ref="AQ226" ca="1">INDIRECT("E"&amp;AO226)</f>
        <v>Damen V</v>
      </c>
    </row>
    <row r="227" spans="7:43" hidden="1" x14ac:dyDescent="0.25">
      <c r="G227">
        <f t="shared" si="117"/>
        <v>1941</v>
      </c>
      <c r="H227" t="b">
        <f t="shared" si="118"/>
        <v>0</v>
      </c>
      <c r="I227" t="b">
        <f t="shared" si="119"/>
        <v>1</v>
      </c>
      <c r="J227">
        <f t="shared" si="120"/>
        <v>0</v>
      </c>
      <c r="K227" t="b">
        <f t="shared" si="121"/>
        <v>0</v>
      </c>
      <c r="L227" t="b">
        <f t="shared" si="122"/>
        <v>1</v>
      </c>
      <c r="M227">
        <f t="shared" si="123"/>
        <v>0</v>
      </c>
      <c r="N227" t="b">
        <f t="shared" si="124"/>
        <v>0</v>
      </c>
      <c r="O227" t="b">
        <f t="shared" si="125"/>
        <v>1</v>
      </c>
      <c r="P227">
        <f t="shared" si="126"/>
        <v>0</v>
      </c>
      <c r="Q227" t="b">
        <f t="shared" si="127"/>
        <v>0</v>
      </c>
      <c r="R227" t="b">
        <f t="shared" si="128"/>
        <v>1</v>
      </c>
      <c r="S227">
        <f t="shared" si="129"/>
        <v>0</v>
      </c>
      <c r="T227" t="b">
        <f t="shared" si="130"/>
        <v>0</v>
      </c>
      <c r="U227" t="b">
        <f t="shared" si="131"/>
        <v>1</v>
      </c>
      <c r="V227">
        <f t="shared" si="132"/>
        <v>0</v>
      </c>
      <c r="W227" t="b">
        <f t="shared" si="133"/>
        <v>0</v>
      </c>
      <c r="X227" t="b">
        <f t="shared" si="134"/>
        <v>1</v>
      </c>
      <c r="Y227">
        <f t="shared" si="135"/>
        <v>0</v>
      </c>
      <c r="Z227" t="b">
        <f t="shared" si="136"/>
        <v>0</v>
      </c>
      <c r="AA227" t="b">
        <f t="shared" si="137"/>
        <v>1</v>
      </c>
      <c r="AB227">
        <f t="shared" si="138"/>
        <v>0</v>
      </c>
      <c r="AC227" t="b">
        <f t="shared" si="139"/>
        <v>0</v>
      </c>
      <c r="AD227" t="b">
        <f t="shared" si="140"/>
        <v>1</v>
      </c>
      <c r="AE227">
        <f t="shared" si="141"/>
        <v>0</v>
      </c>
      <c r="AF227" t="b">
        <f t="shared" si="142"/>
        <v>0</v>
      </c>
      <c r="AG227" t="b">
        <f t="shared" si="143"/>
        <v>1</v>
      </c>
      <c r="AH227">
        <f t="shared" si="144"/>
        <v>0</v>
      </c>
      <c r="AI227" t="b">
        <f t="shared" si="145"/>
        <v>0</v>
      </c>
      <c r="AJ227" t="b">
        <f t="shared" si="146"/>
        <v>1</v>
      </c>
      <c r="AK227">
        <f t="shared" si="147"/>
        <v>0</v>
      </c>
      <c r="AL227" t="b">
        <f t="shared" si="148"/>
        <v>1</v>
      </c>
      <c r="AM227" t="b">
        <f t="shared" si="149"/>
        <v>1</v>
      </c>
      <c r="AN227">
        <f t="shared" si="150"/>
        <v>23</v>
      </c>
      <c r="AO227">
        <f t="shared" si="151"/>
        <v>23</v>
      </c>
      <c r="AP227" t="str" cm="1">
        <f t="array" aca="1" ref="AP227" ca="1">INDIRECT("A"&amp;AO227)</f>
        <v>Damen V</v>
      </c>
      <c r="AQ227" t="str" cm="1">
        <f t="array" aca="1" ref="AQ227" ca="1">INDIRECT("E"&amp;AO227)</f>
        <v>Damen V</v>
      </c>
    </row>
    <row r="228" spans="7:43" hidden="1" x14ac:dyDescent="0.25">
      <c r="G228">
        <f t="shared" si="117"/>
        <v>1940</v>
      </c>
      <c r="H228" t="b">
        <f t="shared" si="118"/>
        <v>0</v>
      </c>
      <c r="I228" t="b">
        <f t="shared" si="119"/>
        <v>1</v>
      </c>
      <c r="J228">
        <f t="shared" si="120"/>
        <v>0</v>
      </c>
      <c r="K228" t="b">
        <f t="shared" si="121"/>
        <v>0</v>
      </c>
      <c r="L228" t="b">
        <f t="shared" si="122"/>
        <v>1</v>
      </c>
      <c r="M228">
        <f t="shared" si="123"/>
        <v>0</v>
      </c>
      <c r="N228" t="b">
        <f t="shared" si="124"/>
        <v>0</v>
      </c>
      <c r="O228" t="b">
        <f t="shared" si="125"/>
        <v>1</v>
      </c>
      <c r="P228">
        <f t="shared" si="126"/>
        <v>0</v>
      </c>
      <c r="Q228" t="b">
        <f t="shared" si="127"/>
        <v>0</v>
      </c>
      <c r="R228" t="b">
        <f t="shared" si="128"/>
        <v>1</v>
      </c>
      <c r="S228">
        <f t="shared" si="129"/>
        <v>0</v>
      </c>
      <c r="T228" t="b">
        <f t="shared" si="130"/>
        <v>0</v>
      </c>
      <c r="U228" t="b">
        <f t="shared" si="131"/>
        <v>1</v>
      </c>
      <c r="V228">
        <f t="shared" si="132"/>
        <v>0</v>
      </c>
      <c r="W228" t="b">
        <f t="shared" si="133"/>
        <v>0</v>
      </c>
      <c r="X228" t="b">
        <f t="shared" si="134"/>
        <v>1</v>
      </c>
      <c r="Y228">
        <f t="shared" si="135"/>
        <v>0</v>
      </c>
      <c r="Z228" t="b">
        <f t="shared" si="136"/>
        <v>0</v>
      </c>
      <c r="AA228" t="b">
        <f t="shared" si="137"/>
        <v>1</v>
      </c>
      <c r="AB228">
        <f t="shared" si="138"/>
        <v>0</v>
      </c>
      <c r="AC228" t="b">
        <f t="shared" si="139"/>
        <v>0</v>
      </c>
      <c r="AD228" t="b">
        <f t="shared" si="140"/>
        <v>1</v>
      </c>
      <c r="AE228">
        <f t="shared" si="141"/>
        <v>0</v>
      </c>
      <c r="AF228" t="b">
        <f t="shared" si="142"/>
        <v>0</v>
      </c>
      <c r="AG228" t="b">
        <f t="shared" si="143"/>
        <v>1</v>
      </c>
      <c r="AH228">
        <f t="shared" si="144"/>
        <v>0</v>
      </c>
      <c r="AI228" t="b">
        <f t="shared" si="145"/>
        <v>0</v>
      </c>
      <c r="AJ228" t="b">
        <f t="shared" si="146"/>
        <v>1</v>
      </c>
      <c r="AK228">
        <f t="shared" si="147"/>
        <v>0</v>
      </c>
      <c r="AL228" t="b">
        <f t="shared" si="148"/>
        <v>1</v>
      </c>
      <c r="AM228" t="b">
        <f t="shared" si="149"/>
        <v>1</v>
      </c>
      <c r="AN228">
        <f t="shared" si="150"/>
        <v>23</v>
      </c>
      <c r="AO228">
        <f t="shared" si="151"/>
        <v>23</v>
      </c>
      <c r="AP228" t="str" cm="1">
        <f t="array" aca="1" ref="AP228" ca="1">INDIRECT("A"&amp;AO228)</f>
        <v>Damen V</v>
      </c>
      <c r="AQ228" t="str" cm="1">
        <f t="array" aca="1" ref="AQ228" ca="1">INDIRECT("E"&amp;AO228)</f>
        <v>Damen V</v>
      </c>
    </row>
    <row r="229" spans="7:43" hidden="1" x14ac:dyDescent="0.25">
      <c r="G229">
        <f t="shared" si="117"/>
        <v>1939</v>
      </c>
      <c r="H229" t="b">
        <f t="shared" si="118"/>
        <v>0</v>
      </c>
      <c r="I229" t="b">
        <f t="shared" si="119"/>
        <v>1</v>
      </c>
      <c r="J229">
        <f t="shared" si="120"/>
        <v>0</v>
      </c>
      <c r="K229" t="b">
        <f t="shared" si="121"/>
        <v>0</v>
      </c>
      <c r="L229" t="b">
        <f t="shared" si="122"/>
        <v>1</v>
      </c>
      <c r="M229">
        <f t="shared" si="123"/>
        <v>0</v>
      </c>
      <c r="N229" t="b">
        <f t="shared" si="124"/>
        <v>0</v>
      </c>
      <c r="O229" t="b">
        <f t="shared" si="125"/>
        <v>1</v>
      </c>
      <c r="P229">
        <f t="shared" si="126"/>
        <v>0</v>
      </c>
      <c r="Q229" t="b">
        <f t="shared" si="127"/>
        <v>0</v>
      </c>
      <c r="R229" t="b">
        <f t="shared" si="128"/>
        <v>1</v>
      </c>
      <c r="S229">
        <f t="shared" si="129"/>
        <v>0</v>
      </c>
      <c r="T229" t="b">
        <f t="shared" si="130"/>
        <v>0</v>
      </c>
      <c r="U229" t="b">
        <f t="shared" si="131"/>
        <v>1</v>
      </c>
      <c r="V229">
        <f t="shared" si="132"/>
        <v>0</v>
      </c>
      <c r="W229" t="b">
        <f t="shared" si="133"/>
        <v>0</v>
      </c>
      <c r="X229" t="b">
        <f t="shared" si="134"/>
        <v>1</v>
      </c>
      <c r="Y229">
        <f t="shared" si="135"/>
        <v>0</v>
      </c>
      <c r="Z229" t="b">
        <f t="shared" si="136"/>
        <v>0</v>
      </c>
      <c r="AA229" t="b">
        <f t="shared" si="137"/>
        <v>1</v>
      </c>
      <c r="AB229">
        <f t="shared" si="138"/>
        <v>0</v>
      </c>
      <c r="AC229" t="b">
        <f t="shared" si="139"/>
        <v>0</v>
      </c>
      <c r="AD229" t="b">
        <f t="shared" si="140"/>
        <v>1</v>
      </c>
      <c r="AE229">
        <f t="shared" si="141"/>
        <v>0</v>
      </c>
      <c r="AF229" t="b">
        <f t="shared" si="142"/>
        <v>0</v>
      </c>
      <c r="AG229" t="b">
        <f t="shared" si="143"/>
        <v>1</v>
      </c>
      <c r="AH229">
        <f t="shared" si="144"/>
        <v>0</v>
      </c>
      <c r="AI229" t="b">
        <f t="shared" si="145"/>
        <v>0</v>
      </c>
      <c r="AJ229" t="b">
        <f t="shared" si="146"/>
        <v>1</v>
      </c>
      <c r="AK229">
        <f t="shared" si="147"/>
        <v>0</v>
      </c>
      <c r="AL229" t="b">
        <f t="shared" si="148"/>
        <v>1</v>
      </c>
      <c r="AM229" t="b">
        <f t="shared" si="149"/>
        <v>1</v>
      </c>
      <c r="AN229">
        <f t="shared" si="150"/>
        <v>23</v>
      </c>
      <c r="AO229">
        <f t="shared" si="151"/>
        <v>23</v>
      </c>
      <c r="AP229" t="str" cm="1">
        <f t="array" aca="1" ref="AP229" ca="1">INDIRECT("A"&amp;AO229)</f>
        <v>Damen V</v>
      </c>
      <c r="AQ229" t="str" cm="1">
        <f t="array" aca="1" ref="AQ229" ca="1">INDIRECT("E"&amp;AO229)</f>
        <v>Damen V</v>
      </c>
    </row>
    <row r="230" spans="7:43" hidden="1" x14ac:dyDescent="0.25">
      <c r="G230">
        <f t="shared" si="117"/>
        <v>1938</v>
      </c>
      <c r="H230" t="b">
        <f t="shared" si="118"/>
        <v>0</v>
      </c>
      <c r="I230" t="b">
        <f t="shared" si="119"/>
        <v>1</v>
      </c>
      <c r="J230">
        <f t="shared" si="120"/>
        <v>0</v>
      </c>
      <c r="K230" t="b">
        <f t="shared" si="121"/>
        <v>0</v>
      </c>
      <c r="L230" t="b">
        <f t="shared" si="122"/>
        <v>1</v>
      </c>
      <c r="M230">
        <f t="shared" si="123"/>
        <v>0</v>
      </c>
      <c r="N230" t="b">
        <f t="shared" si="124"/>
        <v>0</v>
      </c>
      <c r="O230" t="b">
        <f t="shared" si="125"/>
        <v>1</v>
      </c>
      <c r="P230">
        <f t="shared" si="126"/>
        <v>0</v>
      </c>
      <c r="Q230" t="b">
        <f t="shared" si="127"/>
        <v>0</v>
      </c>
      <c r="R230" t="b">
        <f t="shared" si="128"/>
        <v>1</v>
      </c>
      <c r="S230">
        <f t="shared" si="129"/>
        <v>0</v>
      </c>
      <c r="T230" t="b">
        <f t="shared" si="130"/>
        <v>0</v>
      </c>
      <c r="U230" t="b">
        <f t="shared" si="131"/>
        <v>1</v>
      </c>
      <c r="V230">
        <f t="shared" si="132"/>
        <v>0</v>
      </c>
      <c r="W230" t="b">
        <f t="shared" si="133"/>
        <v>0</v>
      </c>
      <c r="X230" t="b">
        <f t="shared" si="134"/>
        <v>1</v>
      </c>
      <c r="Y230">
        <f t="shared" si="135"/>
        <v>0</v>
      </c>
      <c r="Z230" t="b">
        <f t="shared" si="136"/>
        <v>0</v>
      </c>
      <c r="AA230" t="b">
        <f t="shared" si="137"/>
        <v>1</v>
      </c>
      <c r="AB230">
        <f t="shared" si="138"/>
        <v>0</v>
      </c>
      <c r="AC230" t="b">
        <f t="shared" si="139"/>
        <v>0</v>
      </c>
      <c r="AD230" t="b">
        <f t="shared" si="140"/>
        <v>1</v>
      </c>
      <c r="AE230">
        <f t="shared" si="141"/>
        <v>0</v>
      </c>
      <c r="AF230" t="b">
        <f t="shared" si="142"/>
        <v>0</v>
      </c>
      <c r="AG230" t="b">
        <f t="shared" si="143"/>
        <v>1</v>
      </c>
      <c r="AH230">
        <f t="shared" si="144"/>
        <v>0</v>
      </c>
      <c r="AI230" t="b">
        <f t="shared" si="145"/>
        <v>0</v>
      </c>
      <c r="AJ230" t="b">
        <f t="shared" si="146"/>
        <v>1</v>
      </c>
      <c r="AK230">
        <f t="shared" si="147"/>
        <v>0</v>
      </c>
      <c r="AL230" t="b">
        <f t="shared" si="148"/>
        <v>1</v>
      </c>
      <c r="AM230" t="b">
        <f t="shared" si="149"/>
        <v>1</v>
      </c>
      <c r="AN230">
        <f t="shared" si="150"/>
        <v>23</v>
      </c>
      <c r="AO230">
        <f t="shared" si="151"/>
        <v>23</v>
      </c>
      <c r="AP230" t="str" cm="1">
        <f t="array" aca="1" ref="AP230" ca="1">INDIRECT("A"&amp;AO230)</f>
        <v>Damen V</v>
      </c>
      <c r="AQ230" t="str" cm="1">
        <f t="array" aca="1" ref="AQ230" ca="1">INDIRECT("E"&amp;AO230)</f>
        <v>Damen V</v>
      </c>
    </row>
    <row r="231" spans="7:43" hidden="1" x14ac:dyDescent="0.25">
      <c r="G231">
        <f t="shared" si="117"/>
        <v>1937</v>
      </c>
      <c r="H231" t="b">
        <f t="shared" si="118"/>
        <v>0</v>
      </c>
      <c r="I231" t="b">
        <f t="shared" si="119"/>
        <v>1</v>
      </c>
      <c r="J231">
        <f t="shared" si="120"/>
        <v>0</v>
      </c>
      <c r="K231" t="b">
        <f t="shared" si="121"/>
        <v>0</v>
      </c>
      <c r="L231" t="b">
        <f t="shared" si="122"/>
        <v>1</v>
      </c>
      <c r="M231">
        <f t="shared" si="123"/>
        <v>0</v>
      </c>
      <c r="N231" t="b">
        <f t="shared" si="124"/>
        <v>0</v>
      </c>
      <c r="O231" t="b">
        <f t="shared" si="125"/>
        <v>1</v>
      </c>
      <c r="P231">
        <f t="shared" si="126"/>
        <v>0</v>
      </c>
      <c r="Q231" t="b">
        <f t="shared" si="127"/>
        <v>0</v>
      </c>
      <c r="R231" t="b">
        <f t="shared" si="128"/>
        <v>1</v>
      </c>
      <c r="S231">
        <f t="shared" si="129"/>
        <v>0</v>
      </c>
      <c r="T231" t="b">
        <f t="shared" si="130"/>
        <v>0</v>
      </c>
      <c r="U231" t="b">
        <f t="shared" si="131"/>
        <v>1</v>
      </c>
      <c r="V231">
        <f t="shared" si="132"/>
        <v>0</v>
      </c>
      <c r="W231" t="b">
        <f t="shared" si="133"/>
        <v>0</v>
      </c>
      <c r="X231" t="b">
        <f t="shared" si="134"/>
        <v>1</v>
      </c>
      <c r="Y231">
        <f t="shared" si="135"/>
        <v>0</v>
      </c>
      <c r="Z231" t="b">
        <f t="shared" si="136"/>
        <v>0</v>
      </c>
      <c r="AA231" t="b">
        <f t="shared" si="137"/>
        <v>1</v>
      </c>
      <c r="AB231">
        <f t="shared" si="138"/>
        <v>0</v>
      </c>
      <c r="AC231" t="b">
        <f t="shared" si="139"/>
        <v>0</v>
      </c>
      <c r="AD231" t="b">
        <f t="shared" si="140"/>
        <v>1</v>
      </c>
      <c r="AE231">
        <f t="shared" si="141"/>
        <v>0</v>
      </c>
      <c r="AF231" t="b">
        <f t="shared" si="142"/>
        <v>0</v>
      </c>
      <c r="AG231" t="b">
        <f t="shared" si="143"/>
        <v>1</v>
      </c>
      <c r="AH231">
        <f t="shared" si="144"/>
        <v>0</v>
      </c>
      <c r="AI231" t="b">
        <f t="shared" si="145"/>
        <v>0</v>
      </c>
      <c r="AJ231" t="b">
        <f t="shared" si="146"/>
        <v>1</v>
      </c>
      <c r="AK231">
        <f t="shared" si="147"/>
        <v>0</v>
      </c>
      <c r="AL231" t="b">
        <f t="shared" si="148"/>
        <v>1</v>
      </c>
      <c r="AM231" t="b">
        <f t="shared" si="149"/>
        <v>1</v>
      </c>
      <c r="AN231">
        <f t="shared" si="150"/>
        <v>23</v>
      </c>
      <c r="AO231">
        <f t="shared" si="151"/>
        <v>23</v>
      </c>
      <c r="AP231" t="str" cm="1">
        <f t="array" aca="1" ref="AP231" ca="1">INDIRECT("A"&amp;AO231)</f>
        <v>Damen V</v>
      </c>
      <c r="AQ231" t="str" cm="1">
        <f t="array" aca="1" ref="AQ231" ca="1">INDIRECT("E"&amp;AO231)</f>
        <v>Damen V</v>
      </c>
    </row>
    <row r="232" spans="7:43" hidden="1" x14ac:dyDescent="0.25">
      <c r="G232">
        <f t="shared" si="117"/>
        <v>1936</v>
      </c>
      <c r="H232" t="b">
        <f t="shared" si="118"/>
        <v>0</v>
      </c>
      <c r="I232" t="b">
        <f t="shared" si="119"/>
        <v>1</v>
      </c>
      <c r="J232">
        <f t="shared" si="120"/>
        <v>0</v>
      </c>
      <c r="K232" t="b">
        <f t="shared" si="121"/>
        <v>0</v>
      </c>
      <c r="L232" t="b">
        <f t="shared" si="122"/>
        <v>1</v>
      </c>
      <c r="M232">
        <f t="shared" si="123"/>
        <v>0</v>
      </c>
      <c r="N232" t="b">
        <f t="shared" si="124"/>
        <v>0</v>
      </c>
      <c r="O232" t="b">
        <f t="shared" si="125"/>
        <v>1</v>
      </c>
      <c r="P232">
        <f t="shared" si="126"/>
        <v>0</v>
      </c>
      <c r="Q232" t="b">
        <f t="shared" si="127"/>
        <v>0</v>
      </c>
      <c r="R232" t="b">
        <f t="shared" si="128"/>
        <v>1</v>
      </c>
      <c r="S232">
        <f t="shared" si="129"/>
        <v>0</v>
      </c>
      <c r="T232" t="b">
        <f t="shared" si="130"/>
        <v>0</v>
      </c>
      <c r="U232" t="b">
        <f t="shared" si="131"/>
        <v>1</v>
      </c>
      <c r="V232">
        <f t="shared" si="132"/>
        <v>0</v>
      </c>
      <c r="W232" t="b">
        <f t="shared" si="133"/>
        <v>0</v>
      </c>
      <c r="X232" t="b">
        <f t="shared" si="134"/>
        <v>1</v>
      </c>
      <c r="Y232">
        <f t="shared" si="135"/>
        <v>0</v>
      </c>
      <c r="Z232" t="b">
        <f t="shared" si="136"/>
        <v>0</v>
      </c>
      <c r="AA232" t="b">
        <f t="shared" si="137"/>
        <v>1</v>
      </c>
      <c r="AB232">
        <f t="shared" si="138"/>
        <v>0</v>
      </c>
      <c r="AC232" t="b">
        <f t="shared" si="139"/>
        <v>0</v>
      </c>
      <c r="AD232" t="b">
        <f t="shared" si="140"/>
        <v>1</v>
      </c>
      <c r="AE232">
        <f t="shared" si="141"/>
        <v>0</v>
      </c>
      <c r="AF232" t="b">
        <f t="shared" si="142"/>
        <v>0</v>
      </c>
      <c r="AG232" t="b">
        <f t="shared" si="143"/>
        <v>1</v>
      </c>
      <c r="AH232">
        <f t="shared" si="144"/>
        <v>0</v>
      </c>
      <c r="AI232" t="b">
        <f t="shared" si="145"/>
        <v>0</v>
      </c>
      <c r="AJ232" t="b">
        <f t="shared" si="146"/>
        <v>1</v>
      </c>
      <c r="AK232">
        <f t="shared" si="147"/>
        <v>0</v>
      </c>
      <c r="AL232" t="b">
        <f t="shared" si="148"/>
        <v>1</v>
      </c>
      <c r="AM232" t="b">
        <f t="shared" si="149"/>
        <v>1</v>
      </c>
      <c r="AN232">
        <f t="shared" si="150"/>
        <v>23</v>
      </c>
      <c r="AO232">
        <f t="shared" si="151"/>
        <v>23</v>
      </c>
      <c r="AP232" t="str" cm="1">
        <f t="array" aca="1" ref="AP232" ca="1">INDIRECT("A"&amp;AO232)</f>
        <v>Damen V</v>
      </c>
      <c r="AQ232" t="str" cm="1">
        <f t="array" aca="1" ref="AQ232" ca="1">INDIRECT("E"&amp;AO232)</f>
        <v>Damen V</v>
      </c>
    </row>
    <row r="233" spans="7:43" hidden="1" x14ac:dyDescent="0.25">
      <c r="G233">
        <f t="shared" si="117"/>
        <v>1935</v>
      </c>
      <c r="H233" t="b">
        <f t="shared" si="118"/>
        <v>0</v>
      </c>
      <c r="I233" t="b">
        <f t="shared" si="119"/>
        <v>1</v>
      </c>
      <c r="J233">
        <f t="shared" si="120"/>
        <v>0</v>
      </c>
      <c r="K233" t="b">
        <f t="shared" si="121"/>
        <v>0</v>
      </c>
      <c r="L233" t="b">
        <f t="shared" si="122"/>
        <v>1</v>
      </c>
      <c r="M233">
        <f t="shared" si="123"/>
        <v>0</v>
      </c>
      <c r="N233" t="b">
        <f t="shared" si="124"/>
        <v>0</v>
      </c>
      <c r="O233" t="b">
        <f t="shared" si="125"/>
        <v>1</v>
      </c>
      <c r="P233">
        <f t="shared" si="126"/>
        <v>0</v>
      </c>
      <c r="Q233" t="b">
        <f t="shared" si="127"/>
        <v>0</v>
      </c>
      <c r="R233" t="b">
        <f t="shared" si="128"/>
        <v>1</v>
      </c>
      <c r="S233">
        <f t="shared" si="129"/>
        <v>0</v>
      </c>
      <c r="T233" t="b">
        <f t="shared" si="130"/>
        <v>0</v>
      </c>
      <c r="U233" t="b">
        <f t="shared" si="131"/>
        <v>1</v>
      </c>
      <c r="V233">
        <f t="shared" si="132"/>
        <v>0</v>
      </c>
      <c r="W233" t="b">
        <f t="shared" si="133"/>
        <v>0</v>
      </c>
      <c r="X233" t="b">
        <f t="shared" si="134"/>
        <v>1</v>
      </c>
      <c r="Y233">
        <f t="shared" si="135"/>
        <v>0</v>
      </c>
      <c r="Z233" t="b">
        <f t="shared" si="136"/>
        <v>0</v>
      </c>
      <c r="AA233" t="b">
        <f t="shared" si="137"/>
        <v>1</v>
      </c>
      <c r="AB233">
        <f t="shared" si="138"/>
        <v>0</v>
      </c>
      <c r="AC233" t="b">
        <f t="shared" si="139"/>
        <v>0</v>
      </c>
      <c r="AD233" t="b">
        <f t="shared" si="140"/>
        <v>1</v>
      </c>
      <c r="AE233">
        <f t="shared" si="141"/>
        <v>0</v>
      </c>
      <c r="AF233" t="b">
        <f t="shared" si="142"/>
        <v>0</v>
      </c>
      <c r="AG233" t="b">
        <f t="shared" si="143"/>
        <v>1</v>
      </c>
      <c r="AH233">
        <f t="shared" si="144"/>
        <v>0</v>
      </c>
      <c r="AI233" t="b">
        <f t="shared" si="145"/>
        <v>0</v>
      </c>
      <c r="AJ233" t="b">
        <f t="shared" si="146"/>
        <v>1</v>
      </c>
      <c r="AK233">
        <f t="shared" si="147"/>
        <v>0</v>
      </c>
      <c r="AL233" t="b">
        <f t="shared" si="148"/>
        <v>1</v>
      </c>
      <c r="AM233" t="b">
        <f t="shared" si="149"/>
        <v>1</v>
      </c>
      <c r="AN233">
        <f t="shared" si="150"/>
        <v>23</v>
      </c>
      <c r="AO233">
        <f t="shared" si="151"/>
        <v>23</v>
      </c>
      <c r="AP233" t="str" cm="1">
        <f t="array" aca="1" ref="AP233" ca="1">INDIRECT("A"&amp;AO233)</f>
        <v>Damen V</v>
      </c>
      <c r="AQ233" t="str" cm="1">
        <f t="array" aca="1" ref="AQ233" ca="1">INDIRECT("E"&amp;AO233)</f>
        <v>Damen V</v>
      </c>
    </row>
    <row r="234" spans="7:43" hidden="1" x14ac:dyDescent="0.25">
      <c r="G234">
        <f t="shared" si="117"/>
        <v>1934</v>
      </c>
      <c r="H234" t="b">
        <f t="shared" si="118"/>
        <v>0</v>
      </c>
      <c r="I234" t="b">
        <f t="shared" si="119"/>
        <v>1</v>
      </c>
      <c r="J234">
        <f t="shared" si="120"/>
        <v>0</v>
      </c>
      <c r="K234" t="b">
        <f t="shared" si="121"/>
        <v>0</v>
      </c>
      <c r="L234" t="b">
        <f t="shared" si="122"/>
        <v>1</v>
      </c>
      <c r="M234">
        <f t="shared" si="123"/>
        <v>0</v>
      </c>
      <c r="N234" t="b">
        <f t="shared" si="124"/>
        <v>0</v>
      </c>
      <c r="O234" t="b">
        <f t="shared" si="125"/>
        <v>1</v>
      </c>
      <c r="P234">
        <f t="shared" si="126"/>
        <v>0</v>
      </c>
      <c r="Q234" t="b">
        <f t="shared" si="127"/>
        <v>0</v>
      </c>
      <c r="R234" t="b">
        <f t="shared" si="128"/>
        <v>1</v>
      </c>
      <c r="S234">
        <f t="shared" si="129"/>
        <v>0</v>
      </c>
      <c r="T234" t="b">
        <f t="shared" si="130"/>
        <v>0</v>
      </c>
      <c r="U234" t="b">
        <f t="shared" si="131"/>
        <v>1</v>
      </c>
      <c r="V234">
        <f t="shared" si="132"/>
        <v>0</v>
      </c>
      <c r="W234" t="b">
        <f t="shared" si="133"/>
        <v>0</v>
      </c>
      <c r="X234" t="b">
        <f t="shared" si="134"/>
        <v>1</v>
      </c>
      <c r="Y234">
        <f t="shared" si="135"/>
        <v>0</v>
      </c>
      <c r="Z234" t="b">
        <f t="shared" si="136"/>
        <v>0</v>
      </c>
      <c r="AA234" t="b">
        <f t="shared" si="137"/>
        <v>1</v>
      </c>
      <c r="AB234">
        <f t="shared" si="138"/>
        <v>0</v>
      </c>
      <c r="AC234" t="b">
        <f t="shared" si="139"/>
        <v>0</v>
      </c>
      <c r="AD234" t="b">
        <f t="shared" si="140"/>
        <v>1</v>
      </c>
      <c r="AE234">
        <f t="shared" si="141"/>
        <v>0</v>
      </c>
      <c r="AF234" t="b">
        <f t="shared" si="142"/>
        <v>0</v>
      </c>
      <c r="AG234" t="b">
        <f t="shared" si="143"/>
        <v>1</v>
      </c>
      <c r="AH234">
        <f t="shared" si="144"/>
        <v>0</v>
      </c>
      <c r="AI234" t="b">
        <f t="shared" si="145"/>
        <v>0</v>
      </c>
      <c r="AJ234" t="b">
        <f t="shared" si="146"/>
        <v>1</v>
      </c>
      <c r="AK234">
        <f t="shared" si="147"/>
        <v>0</v>
      </c>
      <c r="AL234" t="b">
        <f t="shared" si="148"/>
        <v>1</v>
      </c>
      <c r="AM234" t="b">
        <f t="shared" si="149"/>
        <v>1</v>
      </c>
      <c r="AN234">
        <f t="shared" si="150"/>
        <v>23</v>
      </c>
      <c r="AO234">
        <f t="shared" si="151"/>
        <v>23</v>
      </c>
      <c r="AP234" t="str" cm="1">
        <f t="array" aca="1" ref="AP234" ca="1">INDIRECT("A"&amp;AO234)</f>
        <v>Damen V</v>
      </c>
      <c r="AQ234" t="str" cm="1">
        <f t="array" aca="1" ref="AQ234" ca="1">INDIRECT("E"&amp;AO234)</f>
        <v>Damen V</v>
      </c>
    </row>
    <row r="235" spans="7:43" hidden="1" x14ac:dyDescent="0.25">
      <c r="G235">
        <f t="shared" si="117"/>
        <v>1933</v>
      </c>
      <c r="H235" t="b">
        <f t="shared" si="118"/>
        <v>0</v>
      </c>
      <c r="I235" t="b">
        <f t="shared" si="119"/>
        <v>1</v>
      </c>
      <c r="J235">
        <f t="shared" si="120"/>
        <v>0</v>
      </c>
      <c r="K235" t="b">
        <f t="shared" si="121"/>
        <v>0</v>
      </c>
      <c r="L235" t="b">
        <f t="shared" si="122"/>
        <v>1</v>
      </c>
      <c r="M235">
        <f t="shared" si="123"/>
        <v>0</v>
      </c>
      <c r="N235" t="b">
        <f t="shared" si="124"/>
        <v>0</v>
      </c>
      <c r="O235" t="b">
        <f t="shared" si="125"/>
        <v>1</v>
      </c>
      <c r="P235">
        <f t="shared" si="126"/>
        <v>0</v>
      </c>
      <c r="Q235" t="b">
        <f t="shared" si="127"/>
        <v>0</v>
      </c>
      <c r="R235" t="b">
        <f t="shared" si="128"/>
        <v>1</v>
      </c>
      <c r="S235">
        <f t="shared" si="129"/>
        <v>0</v>
      </c>
      <c r="T235" t="b">
        <f t="shared" si="130"/>
        <v>0</v>
      </c>
      <c r="U235" t="b">
        <f t="shared" si="131"/>
        <v>1</v>
      </c>
      <c r="V235">
        <f t="shared" si="132"/>
        <v>0</v>
      </c>
      <c r="W235" t="b">
        <f t="shared" si="133"/>
        <v>0</v>
      </c>
      <c r="X235" t="b">
        <f t="shared" si="134"/>
        <v>1</v>
      </c>
      <c r="Y235">
        <f t="shared" si="135"/>
        <v>0</v>
      </c>
      <c r="Z235" t="b">
        <f t="shared" si="136"/>
        <v>0</v>
      </c>
      <c r="AA235" t="b">
        <f t="shared" si="137"/>
        <v>1</v>
      </c>
      <c r="AB235">
        <f t="shared" si="138"/>
        <v>0</v>
      </c>
      <c r="AC235" t="b">
        <f t="shared" si="139"/>
        <v>0</v>
      </c>
      <c r="AD235" t="b">
        <f t="shared" si="140"/>
        <v>1</v>
      </c>
      <c r="AE235">
        <f t="shared" si="141"/>
        <v>0</v>
      </c>
      <c r="AF235" t="b">
        <f t="shared" si="142"/>
        <v>0</v>
      </c>
      <c r="AG235" t="b">
        <f t="shared" si="143"/>
        <v>1</v>
      </c>
      <c r="AH235">
        <f t="shared" si="144"/>
        <v>0</v>
      </c>
      <c r="AI235" t="b">
        <f t="shared" si="145"/>
        <v>0</v>
      </c>
      <c r="AJ235" t="b">
        <f t="shared" si="146"/>
        <v>1</v>
      </c>
      <c r="AK235">
        <f t="shared" si="147"/>
        <v>0</v>
      </c>
      <c r="AL235" t="b">
        <f t="shared" si="148"/>
        <v>1</v>
      </c>
      <c r="AM235" t="b">
        <f t="shared" si="149"/>
        <v>1</v>
      </c>
      <c r="AN235">
        <f t="shared" si="150"/>
        <v>23</v>
      </c>
      <c r="AO235">
        <f t="shared" si="151"/>
        <v>23</v>
      </c>
      <c r="AP235" t="str" cm="1">
        <f t="array" aca="1" ref="AP235" ca="1">INDIRECT("A"&amp;AO235)</f>
        <v>Damen V</v>
      </c>
      <c r="AQ235" t="str" cm="1">
        <f t="array" aca="1" ref="AQ235" ca="1">INDIRECT("E"&amp;AO235)</f>
        <v>Damen V</v>
      </c>
    </row>
    <row r="236" spans="7:43" hidden="1" x14ac:dyDescent="0.25">
      <c r="G236">
        <f t="shared" si="117"/>
        <v>1932</v>
      </c>
      <c r="H236" t="b">
        <f t="shared" si="118"/>
        <v>0</v>
      </c>
      <c r="I236" t="b">
        <f t="shared" si="119"/>
        <v>1</v>
      </c>
      <c r="J236">
        <f t="shared" si="120"/>
        <v>0</v>
      </c>
      <c r="K236" t="b">
        <f t="shared" si="121"/>
        <v>0</v>
      </c>
      <c r="L236" t="b">
        <f t="shared" si="122"/>
        <v>1</v>
      </c>
      <c r="M236">
        <f t="shared" si="123"/>
        <v>0</v>
      </c>
      <c r="N236" t="b">
        <f t="shared" si="124"/>
        <v>0</v>
      </c>
      <c r="O236" t="b">
        <f t="shared" si="125"/>
        <v>1</v>
      </c>
      <c r="P236">
        <f t="shared" si="126"/>
        <v>0</v>
      </c>
      <c r="Q236" t="b">
        <f t="shared" si="127"/>
        <v>0</v>
      </c>
      <c r="R236" t="b">
        <f t="shared" si="128"/>
        <v>1</v>
      </c>
      <c r="S236">
        <f t="shared" si="129"/>
        <v>0</v>
      </c>
      <c r="T236" t="b">
        <f t="shared" si="130"/>
        <v>0</v>
      </c>
      <c r="U236" t="b">
        <f t="shared" si="131"/>
        <v>1</v>
      </c>
      <c r="V236">
        <f t="shared" si="132"/>
        <v>0</v>
      </c>
      <c r="W236" t="b">
        <f t="shared" si="133"/>
        <v>0</v>
      </c>
      <c r="X236" t="b">
        <f t="shared" si="134"/>
        <v>1</v>
      </c>
      <c r="Y236">
        <f t="shared" si="135"/>
        <v>0</v>
      </c>
      <c r="Z236" t="b">
        <f t="shared" si="136"/>
        <v>0</v>
      </c>
      <c r="AA236" t="b">
        <f t="shared" si="137"/>
        <v>1</v>
      </c>
      <c r="AB236">
        <f t="shared" si="138"/>
        <v>0</v>
      </c>
      <c r="AC236" t="b">
        <f t="shared" si="139"/>
        <v>0</v>
      </c>
      <c r="AD236" t="b">
        <f t="shared" si="140"/>
        <v>1</v>
      </c>
      <c r="AE236">
        <f t="shared" si="141"/>
        <v>0</v>
      </c>
      <c r="AF236" t="b">
        <f t="shared" si="142"/>
        <v>0</v>
      </c>
      <c r="AG236" t="b">
        <f t="shared" si="143"/>
        <v>1</v>
      </c>
      <c r="AH236">
        <f t="shared" si="144"/>
        <v>0</v>
      </c>
      <c r="AI236" t="b">
        <f t="shared" si="145"/>
        <v>0</v>
      </c>
      <c r="AJ236" t="b">
        <f t="shared" si="146"/>
        <v>1</v>
      </c>
      <c r="AK236">
        <f t="shared" si="147"/>
        <v>0</v>
      </c>
      <c r="AL236" t="b">
        <f t="shared" si="148"/>
        <v>1</v>
      </c>
      <c r="AM236" t="b">
        <f t="shared" si="149"/>
        <v>1</v>
      </c>
      <c r="AN236">
        <f t="shared" si="150"/>
        <v>23</v>
      </c>
      <c r="AO236">
        <f t="shared" si="151"/>
        <v>23</v>
      </c>
      <c r="AP236" t="str" cm="1">
        <f t="array" aca="1" ref="AP236" ca="1">INDIRECT("A"&amp;AO236)</f>
        <v>Damen V</v>
      </c>
      <c r="AQ236" t="str" cm="1">
        <f t="array" aca="1" ref="AQ236" ca="1">INDIRECT("E"&amp;AO236)</f>
        <v>Damen V</v>
      </c>
    </row>
    <row r="237" spans="7:43" hidden="1" x14ac:dyDescent="0.25">
      <c r="G237">
        <f t="shared" si="117"/>
        <v>1931</v>
      </c>
      <c r="H237" t="b">
        <f t="shared" si="118"/>
        <v>0</v>
      </c>
      <c r="I237" t="b">
        <f t="shared" si="119"/>
        <v>1</v>
      </c>
      <c r="J237">
        <f t="shared" si="120"/>
        <v>0</v>
      </c>
      <c r="K237" t="b">
        <f t="shared" si="121"/>
        <v>0</v>
      </c>
      <c r="L237" t="b">
        <f t="shared" si="122"/>
        <v>1</v>
      </c>
      <c r="M237">
        <f t="shared" si="123"/>
        <v>0</v>
      </c>
      <c r="N237" t="b">
        <f t="shared" si="124"/>
        <v>0</v>
      </c>
      <c r="O237" t="b">
        <f t="shared" si="125"/>
        <v>1</v>
      </c>
      <c r="P237">
        <f t="shared" si="126"/>
        <v>0</v>
      </c>
      <c r="Q237" t="b">
        <f t="shared" si="127"/>
        <v>0</v>
      </c>
      <c r="R237" t="b">
        <f t="shared" si="128"/>
        <v>1</v>
      </c>
      <c r="S237">
        <f t="shared" si="129"/>
        <v>0</v>
      </c>
      <c r="T237" t="b">
        <f t="shared" si="130"/>
        <v>0</v>
      </c>
      <c r="U237" t="b">
        <f t="shared" si="131"/>
        <v>1</v>
      </c>
      <c r="V237">
        <f t="shared" si="132"/>
        <v>0</v>
      </c>
      <c r="W237" t="b">
        <f t="shared" si="133"/>
        <v>0</v>
      </c>
      <c r="X237" t="b">
        <f t="shared" si="134"/>
        <v>1</v>
      </c>
      <c r="Y237">
        <f t="shared" si="135"/>
        <v>0</v>
      </c>
      <c r="Z237" t="b">
        <f t="shared" si="136"/>
        <v>0</v>
      </c>
      <c r="AA237" t="b">
        <f t="shared" si="137"/>
        <v>1</v>
      </c>
      <c r="AB237">
        <f t="shared" si="138"/>
        <v>0</v>
      </c>
      <c r="AC237" t="b">
        <f t="shared" si="139"/>
        <v>0</v>
      </c>
      <c r="AD237" t="b">
        <f t="shared" si="140"/>
        <v>1</v>
      </c>
      <c r="AE237">
        <f t="shared" si="141"/>
        <v>0</v>
      </c>
      <c r="AF237" t="b">
        <f t="shared" si="142"/>
        <v>0</v>
      </c>
      <c r="AG237" t="b">
        <f t="shared" si="143"/>
        <v>1</v>
      </c>
      <c r="AH237">
        <f t="shared" si="144"/>
        <v>0</v>
      </c>
      <c r="AI237" t="b">
        <f t="shared" si="145"/>
        <v>0</v>
      </c>
      <c r="AJ237" t="b">
        <f t="shared" si="146"/>
        <v>1</v>
      </c>
      <c r="AK237">
        <f t="shared" si="147"/>
        <v>0</v>
      </c>
      <c r="AL237" t="b">
        <f t="shared" si="148"/>
        <v>1</v>
      </c>
      <c r="AM237" t="b">
        <f t="shared" si="149"/>
        <v>1</v>
      </c>
      <c r="AN237">
        <f t="shared" si="150"/>
        <v>23</v>
      </c>
      <c r="AO237">
        <f t="shared" si="151"/>
        <v>23</v>
      </c>
      <c r="AP237" t="str" cm="1">
        <f t="array" aca="1" ref="AP237" ca="1">INDIRECT("A"&amp;AO237)</f>
        <v>Damen V</v>
      </c>
      <c r="AQ237" t="str" cm="1">
        <f t="array" aca="1" ref="AQ237" ca="1">INDIRECT("E"&amp;AO237)</f>
        <v>Damen V</v>
      </c>
    </row>
    <row r="238" spans="7:43" hidden="1" x14ac:dyDescent="0.25">
      <c r="G238">
        <f t="shared" si="117"/>
        <v>1930</v>
      </c>
      <c r="H238" t="b">
        <f t="shared" si="118"/>
        <v>0</v>
      </c>
      <c r="I238" t="b">
        <f t="shared" si="119"/>
        <v>1</v>
      </c>
      <c r="J238">
        <f t="shared" si="120"/>
        <v>0</v>
      </c>
      <c r="K238" t="b">
        <f t="shared" si="121"/>
        <v>0</v>
      </c>
      <c r="L238" t="b">
        <f t="shared" si="122"/>
        <v>1</v>
      </c>
      <c r="M238">
        <f t="shared" si="123"/>
        <v>0</v>
      </c>
      <c r="N238" t="b">
        <f t="shared" si="124"/>
        <v>0</v>
      </c>
      <c r="O238" t="b">
        <f t="shared" si="125"/>
        <v>1</v>
      </c>
      <c r="P238">
        <f t="shared" si="126"/>
        <v>0</v>
      </c>
      <c r="Q238" t="b">
        <f t="shared" si="127"/>
        <v>0</v>
      </c>
      <c r="R238" t="b">
        <f t="shared" si="128"/>
        <v>1</v>
      </c>
      <c r="S238">
        <f t="shared" si="129"/>
        <v>0</v>
      </c>
      <c r="T238" t="b">
        <f t="shared" si="130"/>
        <v>0</v>
      </c>
      <c r="U238" t="b">
        <f t="shared" si="131"/>
        <v>1</v>
      </c>
      <c r="V238">
        <f t="shared" si="132"/>
        <v>0</v>
      </c>
      <c r="W238" t="b">
        <f t="shared" si="133"/>
        <v>0</v>
      </c>
      <c r="X238" t="b">
        <f t="shared" si="134"/>
        <v>1</v>
      </c>
      <c r="Y238">
        <f t="shared" si="135"/>
        <v>0</v>
      </c>
      <c r="Z238" t="b">
        <f t="shared" si="136"/>
        <v>0</v>
      </c>
      <c r="AA238" t="b">
        <f t="shared" si="137"/>
        <v>1</v>
      </c>
      <c r="AB238">
        <f t="shared" si="138"/>
        <v>0</v>
      </c>
      <c r="AC238" t="b">
        <f t="shared" si="139"/>
        <v>0</v>
      </c>
      <c r="AD238" t="b">
        <f t="shared" si="140"/>
        <v>1</v>
      </c>
      <c r="AE238">
        <f t="shared" si="141"/>
        <v>0</v>
      </c>
      <c r="AF238" t="b">
        <f t="shared" si="142"/>
        <v>0</v>
      </c>
      <c r="AG238" t="b">
        <f t="shared" si="143"/>
        <v>1</v>
      </c>
      <c r="AH238">
        <f t="shared" si="144"/>
        <v>0</v>
      </c>
      <c r="AI238" t="b">
        <f t="shared" si="145"/>
        <v>0</v>
      </c>
      <c r="AJ238" t="b">
        <f t="shared" si="146"/>
        <v>1</v>
      </c>
      <c r="AK238">
        <f t="shared" si="147"/>
        <v>0</v>
      </c>
      <c r="AL238" t="b">
        <f t="shared" si="148"/>
        <v>1</v>
      </c>
      <c r="AM238" t="b">
        <f t="shared" si="149"/>
        <v>1</v>
      </c>
      <c r="AN238">
        <f t="shared" si="150"/>
        <v>23</v>
      </c>
      <c r="AO238">
        <f t="shared" si="151"/>
        <v>23</v>
      </c>
      <c r="AP238" t="str" cm="1">
        <f t="array" aca="1" ref="AP238" ca="1">INDIRECT("A"&amp;AO238)</f>
        <v>Damen V</v>
      </c>
      <c r="AQ238" t="str" cm="1">
        <f t="array" aca="1" ref="AQ238" ca="1">INDIRECT("E"&amp;AO238)</f>
        <v>Damen V</v>
      </c>
    </row>
    <row r="239" spans="7:43" hidden="1" x14ac:dyDescent="0.25">
      <c r="G239">
        <f t="shared" si="117"/>
        <v>1929</v>
      </c>
      <c r="H239" t="b">
        <f t="shared" si="118"/>
        <v>0</v>
      </c>
      <c r="I239" t="b">
        <f t="shared" si="119"/>
        <v>1</v>
      </c>
      <c r="J239">
        <f t="shared" si="120"/>
        <v>0</v>
      </c>
      <c r="K239" t="b">
        <f t="shared" si="121"/>
        <v>0</v>
      </c>
      <c r="L239" t="b">
        <f t="shared" si="122"/>
        <v>1</v>
      </c>
      <c r="M239">
        <f t="shared" si="123"/>
        <v>0</v>
      </c>
      <c r="N239" t="b">
        <f t="shared" si="124"/>
        <v>0</v>
      </c>
      <c r="O239" t="b">
        <f t="shared" si="125"/>
        <v>1</v>
      </c>
      <c r="P239">
        <f t="shared" si="126"/>
        <v>0</v>
      </c>
      <c r="Q239" t="b">
        <f t="shared" si="127"/>
        <v>0</v>
      </c>
      <c r="R239" t="b">
        <f t="shared" si="128"/>
        <v>1</v>
      </c>
      <c r="S239">
        <f t="shared" si="129"/>
        <v>0</v>
      </c>
      <c r="T239" t="b">
        <f t="shared" si="130"/>
        <v>0</v>
      </c>
      <c r="U239" t="b">
        <f t="shared" si="131"/>
        <v>1</v>
      </c>
      <c r="V239">
        <f t="shared" si="132"/>
        <v>0</v>
      </c>
      <c r="W239" t="b">
        <f t="shared" si="133"/>
        <v>0</v>
      </c>
      <c r="X239" t="b">
        <f t="shared" si="134"/>
        <v>1</v>
      </c>
      <c r="Y239">
        <f t="shared" si="135"/>
        <v>0</v>
      </c>
      <c r="Z239" t="b">
        <f t="shared" si="136"/>
        <v>0</v>
      </c>
      <c r="AA239" t="b">
        <f t="shared" si="137"/>
        <v>1</v>
      </c>
      <c r="AB239">
        <f t="shared" si="138"/>
        <v>0</v>
      </c>
      <c r="AC239" t="b">
        <f t="shared" si="139"/>
        <v>0</v>
      </c>
      <c r="AD239" t="b">
        <f t="shared" si="140"/>
        <v>1</v>
      </c>
      <c r="AE239">
        <f t="shared" si="141"/>
        <v>0</v>
      </c>
      <c r="AF239" t="b">
        <f t="shared" si="142"/>
        <v>0</v>
      </c>
      <c r="AG239" t="b">
        <f t="shared" si="143"/>
        <v>1</v>
      </c>
      <c r="AH239">
        <f t="shared" si="144"/>
        <v>0</v>
      </c>
      <c r="AI239" t="b">
        <f t="shared" si="145"/>
        <v>0</v>
      </c>
      <c r="AJ239" t="b">
        <f t="shared" si="146"/>
        <v>1</v>
      </c>
      <c r="AK239">
        <f t="shared" si="147"/>
        <v>0</v>
      </c>
      <c r="AL239" t="b">
        <f t="shared" si="148"/>
        <v>1</v>
      </c>
      <c r="AM239" t="b">
        <f t="shared" si="149"/>
        <v>1</v>
      </c>
      <c r="AN239">
        <f t="shared" si="150"/>
        <v>23</v>
      </c>
      <c r="AO239">
        <f t="shared" si="151"/>
        <v>23</v>
      </c>
      <c r="AP239" t="str" cm="1">
        <f t="array" aca="1" ref="AP239" ca="1">INDIRECT("A"&amp;AO239)</f>
        <v>Damen V</v>
      </c>
      <c r="AQ239" t="str" cm="1">
        <f t="array" aca="1" ref="AQ239" ca="1">INDIRECT("E"&amp;AO239)</f>
        <v>Damen V</v>
      </c>
    </row>
    <row r="240" spans="7:43" hidden="1" x14ac:dyDescent="0.25">
      <c r="G240">
        <f t="shared" si="117"/>
        <v>1928</v>
      </c>
      <c r="H240" t="b">
        <f t="shared" si="118"/>
        <v>0</v>
      </c>
      <c r="I240" t="b">
        <f t="shared" si="119"/>
        <v>1</v>
      </c>
      <c r="J240">
        <f t="shared" si="120"/>
        <v>0</v>
      </c>
      <c r="K240" t="b">
        <f t="shared" si="121"/>
        <v>0</v>
      </c>
      <c r="L240" t="b">
        <f t="shared" si="122"/>
        <v>1</v>
      </c>
      <c r="M240">
        <f t="shared" si="123"/>
        <v>0</v>
      </c>
      <c r="N240" t="b">
        <f t="shared" si="124"/>
        <v>0</v>
      </c>
      <c r="O240" t="b">
        <f t="shared" si="125"/>
        <v>1</v>
      </c>
      <c r="P240">
        <f t="shared" si="126"/>
        <v>0</v>
      </c>
      <c r="Q240" t="b">
        <f t="shared" si="127"/>
        <v>0</v>
      </c>
      <c r="R240" t="b">
        <f t="shared" si="128"/>
        <v>1</v>
      </c>
      <c r="S240">
        <f t="shared" si="129"/>
        <v>0</v>
      </c>
      <c r="T240" t="b">
        <f t="shared" si="130"/>
        <v>0</v>
      </c>
      <c r="U240" t="b">
        <f t="shared" si="131"/>
        <v>1</v>
      </c>
      <c r="V240">
        <f t="shared" si="132"/>
        <v>0</v>
      </c>
      <c r="W240" t="b">
        <f t="shared" si="133"/>
        <v>0</v>
      </c>
      <c r="X240" t="b">
        <f t="shared" si="134"/>
        <v>1</v>
      </c>
      <c r="Y240">
        <f t="shared" si="135"/>
        <v>0</v>
      </c>
      <c r="Z240" t="b">
        <f t="shared" si="136"/>
        <v>0</v>
      </c>
      <c r="AA240" t="b">
        <f t="shared" si="137"/>
        <v>1</v>
      </c>
      <c r="AB240">
        <f t="shared" si="138"/>
        <v>0</v>
      </c>
      <c r="AC240" t="b">
        <f t="shared" si="139"/>
        <v>0</v>
      </c>
      <c r="AD240" t="b">
        <f t="shared" si="140"/>
        <v>1</v>
      </c>
      <c r="AE240">
        <f t="shared" si="141"/>
        <v>0</v>
      </c>
      <c r="AF240" t="b">
        <f t="shared" si="142"/>
        <v>0</v>
      </c>
      <c r="AG240" t="b">
        <f t="shared" si="143"/>
        <v>1</v>
      </c>
      <c r="AH240">
        <f t="shared" si="144"/>
        <v>0</v>
      </c>
      <c r="AI240" t="b">
        <f t="shared" si="145"/>
        <v>0</v>
      </c>
      <c r="AJ240" t="b">
        <f t="shared" si="146"/>
        <v>1</v>
      </c>
      <c r="AK240">
        <f t="shared" si="147"/>
        <v>0</v>
      </c>
      <c r="AL240" t="b">
        <f t="shared" si="148"/>
        <v>1</v>
      </c>
      <c r="AM240" t="b">
        <f t="shared" si="149"/>
        <v>1</v>
      </c>
      <c r="AN240">
        <f t="shared" si="150"/>
        <v>23</v>
      </c>
      <c r="AO240">
        <f t="shared" si="151"/>
        <v>23</v>
      </c>
      <c r="AP240" t="str" cm="1">
        <f t="array" aca="1" ref="AP240" ca="1">INDIRECT("A"&amp;AO240)</f>
        <v>Damen V</v>
      </c>
      <c r="AQ240" t="str" cm="1">
        <f t="array" aca="1" ref="AQ240" ca="1">INDIRECT("E"&amp;AO240)</f>
        <v>Damen V</v>
      </c>
    </row>
    <row r="241" spans="7:43" hidden="1" x14ac:dyDescent="0.25">
      <c r="G241">
        <f t="shared" si="117"/>
        <v>1927</v>
      </c>
      <c r="H241" t="b">
        <f t="shared" si="118"/>
        <v>0</v>
      </c>
      <c r="I241" t="b">
        <f t="shared" si="119"/>
        <v>1</v>
      </c>
      <c r="J241">
        <f t="shared" si="120"/>
        <v>0</v>
      </c>
      <c r="K241" t="b">
        <f t="shared" si="121"/>
        <v>0</v>
      </c>
      <c r="L241" t="b">
        <f t="shared" si="122"/>
        <v>1</v>
      </c>
      <c r="M241">
        <f t="shared" si="123"/>
        <v>0</v>
      </c>
      <c r="N241" t="b">
        <f t="shared" si="124"/>
        <v>0</v>
      </c>
      <c r="O241" t="b">
        <f t="shared" si="125"/>
        <v>1</v>
      </c>
      <c r="P241">
        <f t="shared" si="126"/>
        <v>0</v>
      </c>
      <c r="Q241" t="b">
        <f t="shared" si="127"/>
        <v>0</v>
      </c>
      <c r="R241" t="b">
        <f t="shared" si="128"/>
        <v>1</v>
      </c>
      <c r="S241">
        <f t="shared" si="129"/>
        <v>0</v>
      </c>
      <c r="T241" t="b">
        <f t="shared" si="130"/>
        <v>0</v>
      </c>
      <c r="U241" t="b">
        <f t="shared" si="131"/>
        <v>1</v>
      </c>
      <c r="V241">
        <f t="shared" si="132"/>
        <v>0</v>
      </c>
      <c r="W241" t="b">
        <f t="shared" si="133"/>
        <v>0</v>
      </c>
      <c r="X241" t="b">
        <f t="shared" si="134"/>
        <v>1</v>
      </c>
      <c r="Y241">
        <f t="shared" si="135"/>
        <v>0</v>
      </c>
      <c r="Z241" t="b">
        <f t="shared" si="136"/>
        <v>0</v>
      </c>
      <c r="AA241" t="b">
        <f t="shared" si="137"/>
        <v>1</v>
      </c>
      <c r="AB241">
        <f t="shared" si="138"/>
        <v>0</v>
      </c>
      <c r="AC241" t="b">
        <f t="shared" si="139"/>
        <v>0</v>
      </c>
      <c r="AD241" t="b">
        <f t="shared" si="140"/>
        <v>1</v>
      </c>
      <c r="AE241">
        <f t="shared" si="141"/>
        <v>0</v>
      </c>
      <c r="AF241" t="b">
        <f t="shared" si="142"/>
        <v>0</v>
      </c>
      <c r="AG241" t="b">
        <f t="shared" si="143"/>
        <v>1</v>
      </c>
      <c r="AH241">
        <f t="shared" si="144"/>
        <v>0</v>
      </c>
      <c r="AI241" t="b">
        <f t="shared" si="145"/>
        <v>0</v>
      </c>
      <c r="AJ241" t="b">
        <f t="shared" si="146"/>
        <v>1</v>
      </c>
      <c r="AK241">
        <f t="shared" si="147"/>
        <v>0</v>
      </c>
      <c r="AL241" t="b">
        <f t="shared" si="148"/>
        <v>1</v>
      </c>
      <c r="AM241" t="b">
        <f t="shared" si="149"/>
        <v>1</v>
      </c>
      <c r="AN241">
        <f t="shared" si="150"/>
        <v>23</v>
      </c>
      <c r="AO241">
        <f t="shared" si="151"/>
        <v>23</v>
      </c>
      <c r="AP241" t="str" cm="1">
        <f t="array" aca="1" ref="AP241" ca="1">INDIRECT("A"&amp;AO241)</f>
        <v>Damen V</v>
      </c>
      <c r="AQ241" t="str" cm="1">
        <f t="array" aca="1" ref="AQ241" ca="1">INDIRECT("E"&amp;AO241)</f>
        <v>Damen V</v>
      </c>
    </row>
    <row r="242" spans="7:43" hidden="1" x14ac:dyDescent="0.25">
      <c r="G242">
        <f t="shared" si="117"/>
        <v>1926</v>
      </c>
      <c r="H242" t="b">
        <f t="shared" si="118"/>
        <v>0</v>
      </c>
      <c r="I242" t="b">
        <f t="shared" si="119"/>
        <v>1</v>
      </c>
      <c r="J242">
        <f t="shared" si="120"/>
        <v>0</v>
      </c>
      <c r="K242" t="b">
        <f t="shared" si="121"/>
        <v>0</v>
      </c>
      <c r="L242" t="b">
        <f t="shared" si="122"/>
        <v>1</v>
      </c>
      <c r="M242">
        <f t="shared" si="123"/>
        <v>0</v>
      </c>
      <c r="N242" t="b">
        <f t="shared" si="124"/>
        <v>0</v>
      </c>
      <c r="O242" t="b">
        <f t="shared" si="125"/>
        <v>1</v>
      </c>
      <c r="P242">
        <f t="shared" si="126"/>
        <v>0</v>
      </c>
      <c r="Q242" t="b">
        <f t="shared" si="127"/>
        <v>0</v>
      </c>
      <c r="R242" t="b">
        <f t="shared" si="128"/>
        <v>1</v>
      </c>
      <c r="S242">
        <f t="shared" si="129"/>
        <v>0</v>
      </c>
      <c r="T242" t="b">
        <f t="shared" si="130"/>
        <v>0</v>
      </c>
      <c r="U242" t="b">
        <f t="shared" si="131"/>
        <v>1</v>
      </c>
      <c r="V242">
        <f t="shared" si="132"/>
        <v>0</v>
      </c>
      <c r="W242" t="b">
        <f t="shared" si="133"/>
        <v>0</v>
      </c>
      <c r="X242" t="b">
        <f t="shared" si="134"/>
        <v>1</v>
      </c>
      <c r="Y242">
        <f t="shared" si="135"/>
        <v>0</v>
      </c>
      <c r="Z242" t="b">
        <f t="shared" si="136"/>
        <v>0</v>
      </c>
      <c r="AA242" t="b">
        <f t="shared" si="137"/>
        <v>1</v>
      </c>
      <c r="AB242">
        <f t="shared" si="138"/>
        <v>0</v>
      </c>
      <c r="AC242" t="b">
        <f t="shared" si="139"/>
        <v>0</v>
      </c>
      <c r="AD242" t="b">
        <f t="shared" si="140"/>
        <v>1</v>
      </c>
      <c r="AE242">
        <f t="shared" si="141"/>
        <v>0</v>
      </c>
      <c r="AF242" t="b">
        <f t="shared" si="142"/>
        <v>0</v>
      </c>
      <c r="AG242" t="b">
        <f t="shared" si="143"/>
        <v>1</v>
      </c>
      <c r="AH242">
        <f t="shared" si="144"/>
        <v>0</v>
      </c>
      <c r="AI242" t="b">
        <f t="shared" si="145"/>
        <v>0</v>
      </c>
      <c r="AJ242" t="b">
        <f t="shared" si="146"/>
        <v>1</v>
      </c>
      <c r="AK242">
        <f t="shared" si="147"/>
        <v>0</v>
      </c>
      <c r="AL242" t="b">
        <f t="shared" si="148"/>
        <v>1</v>
      </c>
      <c r="AM242" t="b">
        <f t="shared" si="149"/>
        <v>1</v>
      </c>
      <c r="AN242">
        <f t="shared" si="150"/>
        <v>23</v>
      </c>
      <c r="AO242">
        <f t="shared" si="151"/>
        <v>23</v>
      </c>
      <c r="AP242" t="str" cm="1">
        <f t="array" aca="1" ref="AP242" ca="1">INDIRECT("A"&amp;AO242)</f>
        <v>Damen V</v>
      </c>
      <c r="AQ242" t="str" cm="1">
        <f t="array" aca="1" ref="AQ242" ca="1">INDIRECT("E"&amp;AO242)</f>
        <v>Damen V</v>
      </c>
    </row>
    <row r="243" spans="7:43" hidden="1" x14ac:dyDescent="0.25">
      <c r="G243">
        <f t="shared" si="117"/>
        <v>1925</v>
      </c>
      <c r="H243" t="b">
        <f t="shared" si="118"/>
        <v>0</v>
      </c>
      <c r="I243" t="b">
        <f t="shared" si="119"/>
        <v>1</v>
      </c>
      <c r="J243">
        <f t="shared" si="120"/>
        <v>0</v>
      </c>
      <c r="K243" t="b">
        <f t="shared" si="121"/>
        <v>0</v>
      </c>
      <c r="L243" t="b">
        <f t="shared" si="122"/>
        <v>1</v>
      </c>
      <c r="M243">
        <f t="shared" si="123"/>
        <v>0</v>
      </c>
      <c r="N243" t="b">
        <f t="shared" si="124"/>
        <v>0</v>
      </c>
      <c r="O243" t="b">
        <f t="shared" si="125"/>
        <v>1</v>
      </c>
      <c r="P243">
        <f t="shared" si="126"/>
        <v>0</v>
      </c>
      <c r="Q243" t="b">
        <f t="shared" si="127"/>
        <v>0</v>
      </c>
      <c r="R243" t="b">
        <f t="shared" si="128"/>
        <v>1</v>
      </c>
      <c r="S243">
        <f t="shared" si="129"/>
        <v>0</v>
      </c>
      <c r="T243" t="b">
        <f t="shared" si="130"/>
        <v>0</v>
      </c>
      <c r="U243" t="b">
        <f t="shared" si="131"/>
        <v>1</v>
      </c>
      <c r="V243">
        <f t="shared" si="132"/>
        <v>0</v>
      </c>
      <c r="W243" t="b">
        <f t="shared" si="133"/>
        <v>0</v>
      </c>
      <c r="X243" t="b">
        <f t="shared" si="134"/>
        <v>1</v>
      </c>
      <c r="Y243">
        <f t="shared" si="135"/>
        <v>0</v>
      </c>
      <c r="Z243" t="b">
        <f t="shared" si="136"/>
        <v>0</v>
      </c>
      <c r="AA243" t="b">
        <f t="shared" si="137"/>
        <v>1</v>
      </c>
      <c r="AB243">
        <f t="shared" si="138"/>
        <v>0</v>
      </c>
      <c r="AC243" t="b">
        <f t="shared" si="139"/>
        <v>0</v>
      </c>
      <c r="AD243" t="b">
        <f t="shared" si="140"/>
        <v>1</v>
      </c>
      <c r="AE243">
        <f t="shared" si="141"/>
        <v>0</v>
      </c>
      <c r="AF243" t="b">
        <f t="shared" si="142"/>
        <v>0</v>
      </c>
      <c r="AG243" t="b">
        <f t="shared" si="143"/>
        <v>1</v>
      </c>
      <c r="AH243">
        <f t="shared" si="144"/>
        <v>0</v>
      </c>
      <c r="AI243" t="b">
        <f t="shared" si="145"/>
        <v>0</v>
      </c>
      <c r="AJ243" t="b">
        <f t="shared" si="146"/>
        <v>1</v>
      </c>
      <c r="AK243">
        <f t="shared" si="147"/>
        <v>0</v>
      </c>
      <c r="AL243" t="b">
        <f t="shared" si="148"/>
        <v>1</v>
      </c>
      <c r="AM243" t="b">
        <f t="shared" si="149"/>
        <v>1</v>
      </c>
      <c r="AN243">
        <f t="shared" si="150"/>
        <v>23</v>
      </c>
      <c r="AO243">
        <f t="shared" si="151"/>
        <v>23</v>
      </c>
      <c r="AP243" t="str" cm="1">
        <f t="array" aca="1" ref="AP243" ca="1">INDIRECT("A"&amp;AO243)</f>
        <v>Damen V</v>
      </c>
      <c r="AQ243" t="str" cm="1">
        <f t="array" aca="1" ref="AQ243" ca="1">INDIRECT("E"&amp;AO243)</f>
        <v>Damen V</v>
      </c>
    </row>
    <row r="244" spans="7:43" hidden="1" x14ac:dyDescent="0.25">
      <c r="G244">
        <f t="shared" si="117"/>
        <v>1924</v>
      </c>
      <c r="H244" t="b">
        <f t="shared" si="118"/>
        <v>0</v>
      </c>
      <c r="I244" t="b">
        <f t="shared" si="119"/>
        <v>1</v>
      </c>
      <c r="J244">
        <f t="shared" si="120"/>
        <v>0</v>
      </c>
      <c r="K244" t="b">
        <f t="shared" si="121"/>
        <v>0</v>
      </c>
      <c r="L244" t="b">
        <f t="shared" si="122"/>
        <v>1</v>
      </c>
      <c r="M244">
        <f t="shared" si="123"/>
        <v>0</v>
      </c>
      <c r="N244" t="b">
        <f t="shared" si="124"/>
        <v>0</v>
      </c>
      <c r="O244" t="b">
        <f t="shared" si="125"/>
        <v>1</v>
      </c>
      <c r="P244">
        <f t="shared" si="126"/>
        <v>0</v>
      </c>
      <c r="Q244" t="b">
        <f t="shared" si="127"/>
        <v>0</v>
      </c>
      <c r="R244" t="b">
        <f t="shared" si="128"/>
        <v>1</v>
      </c>
      <c r="S244">
        <f t="shared" si="129"/>
        <v>0</v>
      </c>
      <c r="T244" t="b">
        <f t="shared" si="130"/>
        <v>0</v>
      </c>
      <c r="U244" t="b">
        <f t="shared" si="131"/>
        <v>1</v>
      </c>
      <c r="V244">
        <f t="shared" si="132"/>
        <v>0</v>
      </c>
      <c r="W244" t="b">
        <f t="shared" si="133"/>
        <v>0</v>
      </c>
      <c r="X244" t="b">
        <f t="shared" si="134"/>
        <v>1</v>
      </c>
      <c r="Y244">
        <f t="shared" si="135"/>
        <v>0</v>
      </c>
      <c r="Z244" t="b">
        <f t="shared" si="136"/>
        <v>0</v>
      </c>
      <c r="AA244" t="b">
        <f t="shared" si="137"/>
        <v>1</v>
      </c>
      <c r="AB244">
        <f t="shared" si="138"/>
        <v>0</v>
      </c>
      <c r="AC244" t="b">
        <f t="shared" si="139"/>
        <v>0</v>
      </c>
      <c r="AD244" t="b">
        <f t="shared" si="140"/>
        <v>1</v>
      </c>
      <c r="AE244">
        <f t="shared" si="141"/>
        <v>0</v>
      </c>
      <c r="AF244" t="b">
        <f t="shared" si="142"/>
        <v>0</v>
      </c>
      <c r="AG244" t="b">
        <f t="shared" si="143"/>
        <v>1</v>
      </c>
      <c r="AH244">
        <f t="shared" si="144"/>
        <v>0</v>
      </c>
      <c r="AI244" t="b">
        <f t="shared" si="145"/>
        <v>0</v>
      </c>
      <c r="AJ244" t="b">
        <f t="shared" si="146"/>
        <v>1</v>
      </c>
      <c r="AK244">
        <f t="shared" si="147"/>
        <v>0</v>
      </c>
      <c r="AL244" t="b">
        <f t="shared" si="148"/>
        <v>1</v>
      </c>
      <c r="AM244" t="b">
        <f t="shared" si="149"/>
        <v>1</v>
      </c>
      <c r="AN244">
        <f t="shared" si="150"/>
        <v>23</v>
      </c>
      <c r="AO244">
        <f t="shared" si="151"/>
        <v>23</v>
      </c>
      <c r="AP244" t="str" cm="1">
        <f t="array" aca="1" ref="AP244" ca="1">INDIRECT("A"&amp;AO244)</f>
        <v>Damen V</v>
      </c>
      <c r="AQ244" t="str" cm="1">
        <f t="array" aca="1" ref="AQ244" ca="1">INDIRECT("E"&amp;AO244)</f>
        <v>Damen V</v>
      </c>
    </row>
    <row r="245" spans="7:43" hidden="1" x14ac:dyDescent="0.25">
      <c r="G245">
        <f t="shared" si="117"/>
        <v>1923</v>
      </c>
      <c r="H245" t="b">
        <f t="shared" si="118"/>
        <v>0</v>
      </c>
      <c r="I245" t="b">
        <f t="shared" si="119"/>
        <v>1</v>
      </c>
      <c r="J245">
        <f t="shared" si="120"/>
        <v>0</v>
      </c>
      <c r="K245" t="b">
        <f t="shared" si="121"/>
        <v>0</v>
      </c>
      <c r="L245" t="b">
        <f t="shared" si="122"/>
        <v>1</v>
      </c>
      <c r="M245">
        <f t="shared" si="123"/>
        <v>0</v>
      </c>
      <c r="N245" t="b">
        <f t="shared" si="124"/>
        <v>0</v>
      </c>
      <c r="O245" t="b">
        <f t="shared" si="125"/>
        <v>1</v>
      </c>
      <c r="P245">
        <f t="shared" si="126"/>
        <v>0</v>
      </c>
      <c r="Q245" t="b">
        <f t="shared" si="127"/>
        <v>0</v>
      </c>
      <c r="R245" t="b">
        <f t="shared" si="128"/>
        <v>1</v>
      </c>
      <c r="S245">
        <f t="shared" si="129"/>
        <v>0</v>
      </c>
      <c r="T245" t="b">
        <f t="shared" si="130"/>
        <v>0</v>
      </c>
      <c r="U245" t="b">
        <f t="shared" si="131"/>
        <v>1</v>
      </c>
      <c r="V245">
        <f t="shared" si="132"/>
        <v>0</v>
      </c>
      <c r="W245" t="b">
        <f t="shared" si="133"/>
        <v>0</v>
      </c>
      <c r="X245" t="b">
        <f t="shared" si="134"/>
        <v>1</v>
      </c>
      <c r="Y245">
        <f t="shared" si="135"/>
        <v>0</v>
      </c>
      <c r="Z245" t="b">
        <f t="shared" si="136"/>
        <v>0</v>
      </c>
      <c r="AA245" t="b">
        <f t="shared" si="137"/>
        <v>1</v>
      </c>
      <c r="AB245">
        <f t="shared" si="138"/>
        <v>0</v>
      </c>
      <c r="AC245" t="b">
        <f t="shared" si="139"/>
        <v>0</v>
      </c>
      <c r="AD245" t="b">
        <f t="shared" si="140"/>
        <v>1</v>
      </c>
      <c r="AE245">
        <f t="shared" si="141"/>
        <v>0</v>
      </c>
      <c r="AF245" t="b">
        <f t="shared" si="142"/>
        <v>0</v>
      </c>
      <c r="AG245" t="b">
        <f t="shared" si="143"/>
        <v>1</v>
      </c>
      <c r="AH245">
        <f t="shared" si="144"/>
        <v>0</v>
      </c>
      <c r="AI245" t="b">
        <f t="shared" si="145"/>
        <v>0</v>
      </c>
      <c r="AJ245" t="b">
        <f t="shared" si="146"/>
        <v>1</v>
      </c>
      <c r="AK245">
        <f t="shared" si="147"/>
        <v>0</v>
      </c>
      <c r="AL245" t="b">
        <f t="shared" si="148"/>
        <v>1</v>
      </c>
      <c r="AM245" t="b">
        <f t="shared" si="149"/>
        <v>1</v>
      </c>
      <c r="AN245">
        <f t="shared" si="150"/>
        <v>23</v>
      </c>
      <c r="AO245">
        <f t="shared" si="151"/>
        <v>23</v>
      </c>
      <c r="AP245" t="str" cm="1">
        <f t="array" aca="1" ref="AP245" ca="1">INDIRECT("A"&amp;AO245)</f>
        <v>Damen V</v>
      </c>
      <c r="AQ245" t="str" cm="1">
        <f t="array" aca="1" ref="AQ245" ca="1">INDIRECT("E"&amp;AO245)</f>
        <v>Damen V</v>
      </c>
    </row>
    <row r="246" spans="7:43" hidden="1" x14ac:dyDescent="0.25">
      <c r="G246">
        <f t="shared" si="117"/>
        <v>1922</v>
      </c>
      <c r="H246" t="b">
        <f t="shared" si="118"/>
        <v>0</v>
      </c>
      <c r="I246" t="b">
        <f t="shared" si="119"/>
        <v>1</v>
      </c>
      <c r="J246">
        <f t="shared" si="120"/>
        <v>0</v>
      </c>
      <c r="K246" t="b">
        <f t="shared" si="121"/>
        <v>0</v>
      </c>
      <c r="L246" t="b">
        <f t="shared" si="122"/>
        <v>1</v>
      </c>
      <c r="M246">
        <f t="shared" si="123"/>
        <v>0</v>
      </c>
      <c r="N246" t="b">
        <f t="shared" si="124"/>
        <v>0</v>
      </c>
      <c r="O246" t="b">
        <f t="shared" si="125"/>
        <v>1</v>
      </c>
      <c r="P246">
        <f t="shared" si="126"/>
        <v>0</v>
      </c>
      <c r="Q246" t="b">
        <f t="shared" si="127"/>
        <v>0</v>
      </c>
      <c r="R246" t="b">
        <f t="shared" si="128"/>
        <v>1</v>
      </c>
      <c r="S246">
        <f t="shared" si="129"/>
        <v>0</v>
      </c>
      <c r="T246" t="b">
        <f t="shared" si="130"/>
        <v>0</v>
      </c>
      <c r="U246" t="b">
        <f t="shared" si="131"/>
        <v>1</v>
      </c>
      <c r="V246">
        <f t="shared" si="132"/>
        <v>0</v>
      </c>
      <c r="W246" t="b">
        <f t="shared" si="133"/>
        <v>0</v>
      </c>
      <c r="X246" t="b">
        <f t="shared" si="134"/>
        <v>1</v>
      </c>
      <c r="Y246">
        <f t="shared" si="135"/>
        <v>0</v>
      </c>
      <c r="Z246" t="b">
        <f t="shared" si="136"/>
        <v>0</v>
      </c>
      <c r="AA246" t="b">
        <f t="shared" si="137"/>
        <v>1</v>
      </c>
      <c r="AB246">
        <f t="shared" si="138"/>
        <v>0</v>
      </c>
      <c r="AC246" t="b">
        <f t="shared" si="139"/>
        <v>0</v>
      </c>
      <c r="AD246" t="b">
        <f t="shared" si="140"/>
        <v>1</v>
      </c>
      <c r="AE246">
        <f t="shared" si="141"/>
        <v>0</v>
      </c>
      <c r="AF246" t="b">
        <f t="shared" si="142"/>
        <v>0</v>
      </c>
      <c r="AG246" t="b">
        <f t="shared" si="143"/>
        <v>1</v>
      </c>
      <c r="AH246">
        <f t="shared" si="144"/>
        <v>0</v>
      </c>
      <c r="AI246" t="b">
        <f t="shared" si="145"/>
        <v>0</v>
      </c>
      <c r="AJ246" t="b">
        <f t="shared" si="146"/>
        <v>1</v>
      </c>
      <c r="AK246">
        <f t="shared" si="147"/>
        <v>0</v>
      </c>
      <c r="AL246" t="b">
        <f t="shared" si="148"/>
        <v>1</v>
      </c>
      <c r="AM246" t="b">
        <f t="shared" si="149"/>
        <v>1</v>
      </c>
      <c r="AN246">
        <f t="shared" si="150"/>
        <v>23</v>
      </c>
      <c r="AO246">
        <f t="shared" si="151"/>
        <v>23</v>
      </c>
      <c r="AP246" t="str" cm="1">
        <f t="array" aca="1" ref="AP246" ca="1">INDIRECT("A"&amp;AO246)</f>
        <v>Damen V</v>
      </c>
      <c r="AQ246" t="str" cm="1">
        <f t="array" aca="1" ref="AQ246" ca="1">INDIRECT("E"&amp;AO246)</f>
        <v>Damen V</v>
      </c>
    </row>
    <row r="247" spans="7:43" hidden="1" x14ac:dyDescent="0.25">
      <c r="G247">
        <f t="shared" si="117"/>
        <v>1921</v>
      </c>
      <c r="H247" t="b">
        <f t="shared" si="118"/>
        <v>0</v>
      </c>
      <c r="I247" t="b">
        <f t="shared" si="119"/>
        <v>1</v>
      </c>
      <c r="J247">
        <f t="shared" si="120"/>
        <v>0</v>
      </c>
      <c r="K247" t="b">
        <f t="shared" si="121"/>
        <v>0</v>
      </c>
      <c r="L247" t="b">
        <f t="shared" si="122"/>
        <v>1</v>
      </c>
      <c r="M247">
        <f t="shared" si="123"/>
        <v>0</v>
      </c>
      <c r="N247" t="b">
        <f t="shared" si="124"/>
        <v>0</v>
      </c>
      <c r="O247" t="b">
        <f t="shared" si="125"/>
        <v>1</v>
      </c>
      <c r="P247">
        <f t="shared" si="126"/>
        <v>0</v>
      </c>
      <c r="Q247" t="b">
        <f t="shared" si="127"/>
        <v>0</v>
      </c>
      <c r="R247" t="b">
        <f t="shared" si="128"/>
        <v>1</v>
      </c>
      <c r="S247">
        <f t="shared" si="129"/>
        <v>0</v>
      </c>
      <c r="T247" t="b">
        <f t="shared" si="130"/>
        <v>0</v>
      </c>
      <c r="U247" t="b">
        <f t="shared" si="131"/>
        <v>1</v>
      </c>
      <c r="V247">
        <f t="shared" si="132"/>
        <v>0</v>
      </c>
      <c r="W247" t="b">
        <f t="shared" si="133"/>
        <v>0</v>
      </c>
      <c r="X247" t="b">
        <f t="shared" si="134"/>
        <v>1</v>
      </c>
      <c r="Y247">
        <f t="shared" si="135"/>
        <v>0</v>
      </c>
      <c r="Z247" t="b">
        <f t="shared" si="136"/>
        <v>0</v>
      </c>
      <c r="AA247" t="b">
        <f t="shared" si="137"/>
        <v>1</v>
      </c>
      <c r="AB247">
        <f t="shared" si="138"/>
        <v>0</v>
      </c>
      <c r="AC247" t="b">
        <f t="shared" si="139"/>
        <v>0</v>
      </c>
      <c r="AD247" t="b">
        <f t="shared" si="140"/>
        <v>1</v>
      </c>
      <c r="AE247">
        <f t="shared" si="141"/>
        <v>0</v>
      </c>
      <c r="AF247" t="b">
        <f t="shared" si="142"/>
        <v>0</v>
      </c>
      <c r="AG247" t="b">
        <f t="shared" si="143"/>
        <v>1</v>
      </c>
      <c r="AH247">
        <f t="shared" si="144"/>
        <v>0</v>
      </c>
      <c r="AI247" t="b">
        <f t="shared" si="145"/>
        <v>0</v>
      </c>
      <c r="AJ247" t="b">
        <f t="shared" si="146"/>
        <v>1</v>
      </c>
      <c r="AK247">
        <f t="shared" si="147"/>
        <v>0</v>
      </c>
      <c r="AL247" t="b">
        <f t="shared" si="148"/>
        <v>1</v>
      </c>
      <c r="AM247" t="b">
        <f t="shared" si="149"/>
        <v>1</v>
      </c>
      <c r="AN247">
        <f t="shared" si="150"/>
        <v>23</v>
      </c>
      <c r="AO247">
        <f t="shared" si="151"/>
        <v>23</v>
      </c>
      <c r="AP247" t="str" cm="1">
        <f t="array" aca="1" ref="AP247" ca="1">INDIRECT("A"&amp;AO247)</f>
        <v>Damen V</v>
      </c>
      <c r="AQ247" t="str" cm="1">
        <f t="array" aca="1" ref="AQ247" ca="1">INDIRECT("E"&amp;AO247)</f>
        <v>Damen V</v>
      </c>
    </row>
    <row r="248" spans="7:43" hidden="1" x14ac:dyDescent="0.25">
      <c r="G248">
        <f t="shared" si="117"/>
        <v>1920</v>
      </c>
      <c r="H248" t="b">
        <f t="shared" si="118"/>
        <v>0</v>
      </c>
      <c r="I248" t="b">
        <f t="shared" si="119"/>
        <v>1</v>
      </c>
      <c r="J248">
        <f t="shared" si="120"/>
        <v>0</v>
      </c>
      <c r="K248" t="b">
        <f t="shared" si="121"/>
        <v>0</v>
      </c>
      <c r="L248" t="b">
        <f t="shared" si="122"/>
        <v>1</v>
      </c>
      <c r="M248">
        <f t="shared" si="123"/>
        <v>0</v>
      </c>
      <c r="N248" t="b">
        <f t="shared" si="124"/>
        <v>0</v>
      </c>
      <c r="O248" t="b">
        <f t="shared" si="125"/>
        <v>1</v>
      </c>
      <c r="P248">
        <f t="shared" si="126"/>
        <v>0</v>
      </c>
      <c r="Q248" t="b">
        <f t="shared" si="127"/>
        <v>0</v>
      </c>
      <c r="R248" t="b">
        <f t="shared" si="128"/>
        <v>1</v>
      </c>
      <c r="S248">
        <f t="shared" si="129"/>
        <v>0</v>
      </c>
      <c r="T248" t="b">
        <f t="shared" si="130"/>
        <v>0</v>
      </c>
      <c r="U248" t="b">
        <f t="shared" si="131"/>
        <v>1</v>
      </c>
      <c r="V248">
        <f t="shared" si="132"/>
        <v>0</v>
      </c>
      <c r="W248" t="b">
        <f t="shared" si="133"/>
        <v>0</v>
      </c>
      <c r="X248" t="b">
        <f t="shared" si="134"/>
        <v>1</v>
      </c>
      <c r="Y248">
        <f t="shared" si="135"/>
        <v>0</v>
      </c>
      <c r="Z248" t="b">
        <f t="shared" si="136"/>
        <v>0</v>
      </c>
      <c r="AA248" t="b">
        <f t="shared" si="137"/>
        <v>1</v>
      </c>
      <c r="AB248">
        <f t="shared" si="138"/>
        <v>0</v>
      </c>
      <c r="AC248" t="b">
        <f t="shared" si="139"/>
        <v>0</v>
      </c>
      <c r="AD248" t="b">
        <f t="shared" si="140"/>
        <v>1</v>
      </c>
      <c r="AE248">
        <f t="shared" si="141"/>
        <v>0</v>
      </c>
      <c r="AF248" t="b">
        <f t="shared" si="142"/>
        <v>0</v>
      </c>
      <c r="AG248" t="b">
        <f t="shared" si="143"/>
        <v>1</v>
      </c>
      <c r="AH248">
        <f t="shared" si="144"/>
        <v>0</v>
      </c>
      <c r="AI248" t="b">
        <f t="shared" si="145"/>
        <v>0</v>
      </c>
      <c r="AJ248" t="b">
        <f t="shared" si="146"/>
        <v>1</v>
      </c>
      <c r="AK248">
        <f t="shared" si="147"/>
        <v>0</v>
      </c>
      <c r="AL248" t="b">
        <f t="shared" si="148"/>
        <v>1</v>
      </c>
      <c r="AM248" t="b">
        <f t="shared" si="149"/>
        <v>1</v>
      </c>
      <c r="AN248">
        <f t="shared" si="150"/>
        <v>23</v>
      </c>
      <c r="AO248">
        <f t="shared" si="151"/>
        <v>23</v>
      </c>
      <c r="AP248" t="str" cm="1">
        <f t="array" aca="1" ref="AP248" ca="1">INDIRECT("A"&amp;AO248)</f>
        <v>Damen V</v>
      </c>
      <c r="AQ248" t="str" cm="1">
        <f t="array" aca="1" ref="AQ248" ca="1">INDIRECT("E"&amp;AO248)</f>
        <v>Damen V</v>
      </c>
    </row>
    <row r="249" spans="7:43" hidden="1" x14ac:dyDescent="0.25">
      <c r="G249">
        <f t="shared" si="117"/>
        <v>1919</v>
      </c>
      <c r="H249" t="b">
        <f t="shared" si="118"/>
        <v>0</v>
      </c>
      <c r="I249" t="b">
        <f t="shared" si="119"/>
        <v>1</v>
      </c>
      <c r="J249">
        <f t="shared" si="120"/>
        <v>0</v>
      </c>
      <c r="K249" t="b">
        <f t="shared" si="121"/>
        <v>0</v>
      </c>
      <c r="L249" t="b">
        <f t="shared" si="122"/>
        <v>1</v>
      </c>
      <c r="M249">
        <f t="shared" si="123"/>
        <v>0</v>
      </c>
      <c r="N249" t="b">
        <f t="shared" si="124"/>
        <v>0</v>
      </c>
      <c r="O249" t="b">
        <f t="shared" si="125"/>
        <v>1</v>
      </c>
      <c r="P249">
        <f t="shared" si="126"/>
        <v>0</v>
      </c>
      <c r="Q249" t="b">
        <f t="shared" si="127"/>
        <v>0</v>
      </c>
      <c r="R249" t="b">
        <f t="shared" si="128"/>
        <v>1</v>
      </c>
      <c r="S249">
        <f t="shared" si="129"/>
        <v>0</v>
      </c>
      <c r="T249" t="b">
        <f t="shared" si="130"/>
        <v>0</v>
      </c>
      <c r="U249" t="b">
        <f t="shared" si="131"/>
        <v>1</v>
      </c>
      <c r="V249">
        <f t="shared" si="132"/>
        <v>0</v>
      </c>
      <c r="W249" t="b">
        <f t="shared" si="133"/>
        <v>0</v>
      </c>
      <c r="X249" t="b">
        <f t="shared" si="134"/>
        <v>1</v>
      </c>
      <c r="Y249">
        <f t="shared" si="135"/>
        <v>0</v>
      </c>
      <c r="Z249" t="b">
        <f t="shared" si="136"/>
        <v>0</v>
      </c>
      <c r="AA249" t="b">
        <f t="shared" si="137"/>
        <v>1</v>
      </c>
      <c r="AB249">
        <f t="shared" si="138"/>
        <v>0</v>
      </c>
      <c r="AC249" t="b">
        <f t="shared" si="139"/>
        <v>0</v>
      </c>
      <c r="AD249" t="b">
        <f t="shared" si="140"/>
        <v>1</v>
      </c>
      <c r="AE249">
        <f t="shared" si="141"/>
        <v>0</v>
      </c>
      <c r="AF249" t="b">
        <f t="shared" si="142"/>
        <v>0</v>
      </c>
      <c r="AG249" t="b">
        <f t="shared" si="143"/>
        <v>1</v>
      </c>
      <c r="AH249">
        <f t="shared" si="144"/>
        <v>0</v>
      </c>
      <c r="AI249" t="b">
        <f t="shared" si="145"/>
        <v>0</v>
      </c>
      <c r="AJ249" t="b">
        <f t="shared" si="146"/>
        <v>1</v>
      </c>
      <c r="AK249">
        <f t="shared" si="147"/>
        <v>0</v>
      </c>
      <c r="AL249" t="b">
        <f t="shared" si="148"/>
        <v>1</v>
      </c>
      <c r="AM249" t="b">
        <f t="shared" si="149"/>
        <v>1</v>
      </c>
      <c r="AN249">
        <f t="shared" si="150"/>
        <v>23</v>
      </c>
      <c r="AO249">
        <f t="shared" si="151"/>
        <v>23</v>
      </c>
      <c r="AP249" t="str" cm="1">
        <f t="array" aca="1" ref="AP249" ca="1">INDIRECT("A"&amp;AO249)</f>
        <v>Damen V</v>
      </c>
      <c r="AQ249" t="str" cm="1">
        <f t="array" aca="1" ref="AQ249" ca="1">INDIRECT("E"&amp;AO249)</f>
        <v>Damen V</v>
      </c>
    </row>
    <row r="250" spans="7:43" hidden="1" x14ac:dyDescent="0.25">
      <c r="G250">
        <f t="shared" si="117"/>
        <v>1918</v>
      </c>
      <c r="H250" t="b">
        <f t="shared" si="118"/>
        <v>0</v>
      </c>
      <c r="I250" t="b">
        <f t="shared" si="119"/>
        <v>1</v>
      </c>
      <c r="J250">
        <f t="shared" si="120"/>
        <v>0</v>
      </c>
      <c r="K250" t="b">
        <f t="shared" si="121"/>
        <v>0</v>
      </c>
      <c r="L250" t="b">
        <f t="shared" si="122"/>
        <v>1</v>
      </c>
      <c r="M250">
        <f t="shared" si="123"/>
        <v>0</v>
      </c>
      <c r="N250" t="b">
        <f t="shared" si="124"/>
        <v>0</v>
      </c>
      <c r="O250" t="b">
        <f t="shared" si="125"/>
        <v>1</v>
      </c>
      <c r="P250">
        <f t="shared" si="126"/>
        <v>0</v>
      </c>
      <c r="Q250" t="b">
        <f t="shared" si="127"/>
        <v>0</v>
      </c>
      <c r="R250" t="b">
        <f t="shared" si="128"/>
        <v>1</v>
      </c>
      <c r="S250">
        <f t="shared" si="129"/>
        <v>0</v>
      </c>
      <c r="T250" t="b">
        <f t="shared" si="130"/>
        <v>0</v>
      </c>
      <c r="U250" t="b">
        <f t="shared" si="131"/>
        <v>1</v>
      </c>
      <c r="V250">
        <f t="shared" si="132"/>
        <v>0</v>
      </c>
      <c r="W250" t="b">
        <f t="shared" si="133"/>
        <v>0</v>
      </c>
      <c r="X250" t="b">
        <f t="shared" si="134"/>
        <v>1</v>
      </c>
      <c r="Y250">
        <f t="shared" si="135"/>
        <v>0</v>
      </c>
      <c r="Z250" t="b">
        <f t="shared" si="136"/>
        <v>0</v>
      </c>
      <c r="AA250" t="b">
        <f t="shared" si="137"/>
        <v>1</v>
      </c>
      <c r="AB250">
        <f t="shared" si="138"/>
        <v>0</v>
      </c>
      <c r="AC250" t="b">
        <f t="shared" si="139"/>
        <v>0</v>
      </c>
      <c r="AD250" t="b">
        <f t="shared" si="140"/>
        <v>1</v>
      </c>
      <c r="AE250">
        <f t="shared" si="141"/>
        <v>0</v>
      </c>
      <c r="AF250" t="b">
        <f t="shared" si="142"/>
        <v>0</v>
      </c>
      <c r="AG250" t="b">
        <f t="shared" si="143"/>
        <v>1</v>
      </c>
      <c r="AH250">
        <f t="shared" si="144"/>
        <v>0</v>
      </c>
      <c r="AI250" t="b">
        <f t="shared" si="145"/>
        <v>0</v>
      </c>
      <c r="AJ250" t="b">
        <f t="shared" si="146"/>
        <v>1</v>
      </c>
      <c r="AK250">
        <f t="shared" si="147"/>
        <v>0</v>
      </c>
      <c r="AL250" t="b">
        <f t="shared" si="148"/>
        <v>1</v>
      </c>
      <c r="AM250" t="b">
        <f t="shared" si="149"/>
        <v>1</v>
      </c>
      <c r="AN250">
        <f t="shared" si="150"/>
        <v>23</v>
      </c>
      <c r="AO250">
        <f t="shared" si="151"/>
        <v>23</v>
      </c>
      <c r="AP250" t="str" cm="1">
        <f t="array" aca="1" ref="AP250" ca="1">INDIRECT("A"&amp;AO250)</f>
        <v>Damen V</v>
      </c>
      <c r="AQ250" t="str" cm="1">
        <f t="array" aca="1" ref="AQ250" ca="1">INDIRECT("E"&amp;AO250)</f>
        <v>Damen V</v>
      </c>
    </row>
    <row r="251" spans="7:43" hidden="1" x14ac:dyDescent="0.25">
      <c r="G251">
        <f t="shared" si="117"/>
        <v>1917</v>
      </c>
      <c r="H251" t="b">
        <f t="shared" si="118"/>
        <v>0</v>
      </c>
      <c r="I251" t="b">
        <f t="shared" si="119"/>
        <v>1</v>
      </c>
      <c r="J251">
        <f t="shared" si="120"/>
        <v>0</v>
      </c>
      <c r="K251" t="b">
        <f t="shared" si="121"/>
        <v>0</v>
      </c>
      <c r="L251" t="b">
        <f t="shared" si="122"/>
        <v>1</v>
      </c>
      <c r="M251">
        <f t="shared" si="123"/>
        <v>0</v>
      </c>
      <c r="N251" t="b">
        <f t="shared" si="124"/>
        <v>0</v>
      </c>
      <c r="O251" t="b">
        <f t="shared" si="125"/>
        <v>1</v>
      </c>
      <c r="P251">
        <f t="shared" si="126"/>
        <v>0</v>
      </c>
      <c r="Q251" t="b">
        <f t="shared" si="127"/>
        <v>0</v>
      </c>
      <c r="R251" t="b">
        <f t="shared" si="128"/>
        <v>1</v>
      </c>
      <c r="S251">
        <f t="shared" si="129"/>
        <v>0</v>
      </c>
      <c r="T251" t="b">
        <f t="shared" si="130"/>
        <v>0</v>
      </c>
      <c r="U251" t="b">
        <f t="shared" si="131"/>
        <v>1</v>
      </c>
      <c r="V251">
        <f t="shared" si="132"/>
        <v>0</v>
      </c>
      <c r="W251" t="b">
        <f t="shared" si="133"/>
        <v>0</v>
      </c>
      <c r="X251" t="b">
        <f t="shared" si="134"/>
        <v>1</v>
      </c>
      <c r="Y251">
        <f t="shared" si="135"/>
        <v>0</v>
      </c>
      <c r="Z251" t="b">
        <f t="shared" si="136"/>
        <v>0</v>
      </c>
      <c r="AA251" t="b">
        <f t="shared" si="137"/>
        <v>1</v>
      </c>
      <c r="AB251">
        <f t="shared" si="138"/>
        <v>0</v>
      </c>
      <c r="AC251" t="b">
        <f t="shared" si="139"/>
        <v>0</v>
      </c>
      <c r="AD251" t="b">
        <f t="shared" si="140"/>
        <v>1</v>
      </c>
      <c r="AE251">
        <f t="shared" si="141"/>
        <v>0</v>
      </c>
      <c r="AF251" t="b">
        <f t="shared" si="142"/>
        <v>0</v>
      </c>
      <c r="AG251" t="b">
        <f t="shared" si="143"/>
        <v>1</v>
      </c>
      <c r="AH251">
        <f t="shared" si="144"/>
        <v>0</v>
      </c>
      <c r="AI251" t="b">
        <f t="shared" si="145"/>
        <v>0</v>
      </c>
      <c r="AJ251" t="b">
        <f t="shared" si="146"/>
        <v>1</v>
      </c>
      <c r="AK251">
        <f t="shared" si="147"/>
        <v>0</v>
      </c>
      <c r="AL251" t="b">
        <f t="shared" si="148"/>
        <v>1</v>
      </c>
      <c r="AM251" t="b">
        <f t="shared" si="149"/>
        <v>1</v>
      </c>
      <c r="AN251">
        <f t="shared" si="150"/>
        <v>23</v>
      </c>
      <c r="AO251">
        <f t="shared" si="151"/>
        <v>23</v>
      </c>
      <c r="AP251" t="str" cm="1">
        <f t="array" aca="1" ref="AP251" ca="1">INDIRECT("A"&amp;AO251)</f>
        <v>Damen V</v>
      </c>
      <c r="AQ251" t="str" cm="1">
        <f t="array" aca="1" ref="AQ251" ca="1">INDIRECT("E"&amp;AO251)</f>
        <v>Damen V</v>
      </c>
    </row>
    <row r="252" spans="7:43" hidden="1" x14ac:dyDescent="0.25">
      <c r="G252">
        <f t="shared" si="117"/>
        <v>1916</v>
      </c>
      <c r="H252" t="b">
        <f t="shared" si="118"/>
        <v>0</v>
      </c>
      <c r="I252" t="b">
        <f t="shared" si="119"/>
        <v>1</v>
      </c>
      <c r="J252">
        <f t="shared" si="120"/>
        <v>0</v>
      </c>
      <c r="K252" t="b">
        <f t="shared" si="121"/>
        <v>0</v>
      </c>
      <c r="L252" t="b">
        <f t="shared" si="122"/>
        <v>1</v>
      </c>
      <c r="M252">
        <f t="shared" si="123"/>
        <v>0</v>
      </c>
      <c r="N252" t="b">
        <f t="shared" si="124"/>
        <v>0</v>
      </c>
      <c r="O252" t="b">
        <f t="shared" si="125"/>
        <v>1</v>
      </c>
      <c r="P252">
        <f t="shared" si="126"/>
        <v>0</v>
      </c>
      <c r="Q252" t="b">
        <f t="shared" si="127"/>
        <v>0</v>
      </c>
      <c r="R252" t="b">
        <f t="shared" si="128"/>
        <v>1</v>
      </c>
      <c r="S252">
        <f t="shared" si="129"/>
        <v>0</v>
      </c>
      <c r="T252" t="b">
        <f t="shared" si="130"/>
        <v>0</v>
      </c>
      <c r="U252" t="b">
        <f t="shared" si="131"/>
        <v>1</v>
      </c>
      <c r="V252">
        <f t="shared" si="132"/>
        <v>0</v>
      </c>
      <c r="W252" t="b">
        <f t="shared" si="133"/>
        <v>0</v>
      </c>
      <c r="X252" t="b">
        <f t="shared" si="134"/>
        <v>1</v>
      </c>
      <c r="Y252">
        <f t="shared" si="135"/>
        <v>0</v>
      </c>
      <c r="Z252" t="b">
        <f t="shared" si="136"/>
        <v>0</v>
      </c>
      <c r="AA252" t="b">
        <f t="shared" si="137"/>
        <v>1</v>
      </c>
      <c r="AB252">
        <f t="shared" si="138"/>
        <v>0</v>
      </c>
      <c r="AC252" t="b">
        <f t="shared" si="139"/>
        <v>0</v>
      </c>
      <c r="AD252" t="b">
        <f t="shared" si="140"/>
        <v>1</v>
      </c>
      <c r="AE252">
        <f t="shared" si="141"/>
        <v>0</v>
      </c>
      <c r="AF252" t="b">
        <f t="shared" si="142"/>
        <v>0</v>
      </c>
      <c r="AG252" t="b">
        <f t="shared" si="143"/>
        <v>1</v>
      </c>
      <c r="AH252">
        <f t="shared" si="144"/>
        <v>0</v>
      </c>
      <c r="AI252" t="b">
        <f t="shared" si="145"/>
        <v>0</v>
      </c>
      <c r="AJ252" t="b">
        <f t="shared" si="146"/>
        <v>1</v>
      </c>
      <c r="AK252">
        <f t="shared" si="147"/>
        <v>0</v>
      </c>
      <c r="AL252" t="b">
        <f t="shared" si="148"/>
        <v>1</v>
      </c>
      <c r="AM252" t="b">
        <f t="shared" si="149"/>
        <v>1</v>
      </c>
      <c r="AN252">
        <f t="shared" si="150"/>
        <v>23</v>
      </c>
      <c r="AO252">
        <f t="shared" si="151"/>
        <v>23</v>
      </c>
      <c r="AP252" t="str" cm="1">
        <f t="array" aca="1" ref="AP252" ca="1">INDIRECT("A"&amp;AO252)</f>
        <v>Damen V</v>
      </c>
      <c r="AQ252" t="str" cm="1">
        <f t="array" aca="1" ref="AQ252" ca="1">INDIRECT("E"&amp;AO252)</f>
        <v>Damen V</v>
      </c>
    </row>
    <row r="253" spans="7:43" hidden="1" x14ac:dyDescent="0.25">
      <c r="G253">
        <f t="shared" si="117"/>
        <v>1915</v>
      </c>
      <c r="H253" t="b">
        <f t="shared" si="118"/>
        <v>0</v>
      </c>
      <c r="I253" t="b">
        <f t="shared" si="119"/>
        <v>1</v>
      </c>
      <c r="J253">
        <f t="shared" si="120"/>
        <v>0</v>
      </c>
      <c r="K253" t="b">
        <f t="shared" si="121"/>
        <v>0</v>
      </c>
      <c r="L253" t="b">
        <f t="shared" si="122"/>
        <v>1</v>
      </c>
      <c r="M253">
        <f t="shared" si="123"/>
        <v>0</v>
      </c>
      <c r="N253" t="b">
        <f t="shared" si="124"/>
        <v>0</v>
      </c>
      <c r="O253" t="b">
        <f t="shared" si="125"/>
        <v>1</v>
      </c>
      <c r="P253">
        <f t="shared" si="126"/>
        <v>0</v>
      </c>
      <c r="Q253" t="b">
        <f t="shared" si="127"/>
        <v>0</v>
      </c>
      <c r="R253" t="b">
        <f t="shared" si="128"/>
        <v>1</v>
      </c>
      <c r="S253">
        <f t="shared" si="129"/>
        <v>0</v>
      </c>
      <c r="T253" t="b">
        <f t="shared" si="130"/>
        <v>0</v>
      </c>
      <c r="U253" t="b">
        <f t="shared" si="131"/>
        <v>1</v>
      </c>
      <c r="V253">
        <f t="shared" si="132"/>
        <v>0</v>
      </c>
      <c r="W253" t="b">
        <f t="shared" si="133"/>
        <v>0</v>
      </c>
      <c r="X253" t="b">
        <f t="shared" si="134"/>
        <v>1</v>
      </c>
      <c r="Y253">
        <f t="shared" si="135"/>
        <v>0</v>
      </c>
      <c r="Z253" t="b">
        <f t="shared" si="136"/>
        <v>0</v>
      </c>
      <c r="AA253" t="b">
        <f t="shared" si="137"/>
        <v>1</v>
      </c>
      <c r="AB253">
        <f t="shared" si="138"/>
        <v>0</v>
      </c>
      <c r="AC253" t="b">
        <f t="shared" si="139"/>
        <v>0</v>
      </c>
      <c r="AD253" t="b">
        <f t="shared" si="140"/>
        <v>1</v>
      </c>
      <c r="AE253">
        <f t="shared" si="141"/>
        <v>0</v>
      </c>
      <c r="AF253" t="b">
        <f t="shared" si="142"/>
        <v>0</v>
      </c>
      <c r="AG253" t="b">
        <f t="shared" si="143"/>
        <v>1</v>
      </c>
      <c r="AH253">
        <f t="shared" si="144"/>
        <v>0</v>
      </c>
      <c r="AI253" t="b">
        <f t="shared" si="145"/>
        <v>0</v>
      </c>
      <c r="AJ253" t="b">
        <f t="shared" si="146"/>
        <v>1</v>
      </c>
      <c r="AK253">
        <f t="shared" si="147"/>
        <v>0</v>
      </c>
      <c r="AL253" t="b">
        <f t="shared" si="148"/>
        <v>1</v>
      </c>
      <c r="AM253" t="b">
        <f t="shared" si="149"/>
        <v>1</v>
      </c>
      <c r="AN253">
        <f t="shared" si="150"/>
        <v>23</v>
      </c>
      <c r="AO253">
        <f t="shared" si="151"/>
        <v>23</v>
      </c>
      <c r="AP253" t="str" cm="1">
        <f t="array" aca="1" ref="AP253" ca="1">INDIRECT("A"&amp;AO253)</f>
        <v>Damen V</v>
      </c>
      <c r="AQ253" t="str" cm="1">
        <f t="array" aca="1" ref="AQ253" ca="1">INDIRECT("E"&amp;AO253)</f>
        <v>Damen V</v>
      </c>
    </row>
    <row r="254" spans="7:43" hidden="1" x14ac:dyDescent="0.25"/>
  </sheetData>
  <sheetProtection algorithmName="SHA-512" hashValue="ByhIXMhGG9QOvyrbyZSBx8BGdlsyBRLDo82MuNmZE+ZVBZfYz2Cm+LoLqpIBHRjyE4yBwRjKWq4lA8MIKEY+uQ==" saltValue="x5GH/X1YCaXTQZ2rdipZCQ==" spinCount="100000" sheet="1" objects="1" scenarios="1" selectLockedCells="1" selectUnlockedCells="1"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0E77B-0D4A-EC45-AD36-A03C8A76D638}">
  <dimension ref="A1:A40"/>
  <sheetViews>
    <sheetView workbookViewId="0">
      <selection activeCell="B24" sqref="B24"/>
    </sheetView>
  </sheetViews>
  <sheetFormatPr baseColWidth="10" defaultRowHeight="15.75" x14ac:dyDescent="0.25"/>
  <cols>
    <col min="1" max="1" width="41.625" bestFit="1" customWidth="1"/>
  </cols>
  <sheetData>
    <row r="1" spans="1:1" ht="26.25" x14ac:dyDescent="0.4">
      <c r="A1" s="27" t="s">
        <v>0</v>
      </c>
    </row>
    <row r="2" spans="1:1" x14ac:dyDescent="0.25">
      <c r="A2" s="1" t="s">
        <v>65</v>
      </c>
    </row>
    <row r="3" spans="1:1" x14ac:dyDescent="0.25">
      <c r="A3" s="1" t="s">
        <v>66</v>
      </c>
    </row>
    <row r="4" spans="1:1" x14ac:dyDescent="0.25">
      <c r="A4" s="1" t="s">
        <v>67</v>
      </c>
    </row>
    <row r="5" spans="1:1" x14ac:dyDescent="0.25">
      <c r="A5" s="1" t="s">
        <v>68</v>
      </c>
    </row>
    <row r="6" spans="1:1" x14ac:dyDescent="0.25">
      <c r="A6" s="1" t="s">
        <v>69</v>
      </c>
    </row>
    <row r="7" spans="1:1" x14ac:dyDescent="0.25">
      <c r="A7" s="1" t="s">
        <v>70</v>
      </c>
    </row>
    <row r="8" spans="1:1" x14ac:dyDescent="0.25">
      <c r="A8" s="1" t="s">
        <v>71</v>
      </c>
    </row>
    <row r="9" spans="1:1" x14ac:dyDescent="0.25">
      <c r="A9" s="1" t="s">
        <v>72</v>
      </c>
    </row>
    <row r="10" spans="1:1" x14ac:dyDescent="0.25">
      <c r="A10" s="1" t="s">
        <v>73</v>
      </c>
    </row>
    <row r="11" spans="1:1" x14ac:dyDescent="0.25">
      <c r="A11" s="1" t="s">
        <v>74</v>
      </c>
    </row>
    <row r="12" spans="1:1" x14ac:dyDescent="0.25">
      <c r="A12" s="1" t="s">
        <v>75</v>
      </c>
    </row>
    <row r="13" spans="1:1" x14ac:dyDescent="0.25">
      <c r="A13" s="1" t="s">
        <v>76</v>
      </c>
    </row>
    <row r="14" spans="1:1" x14ac:dyDescent="0.25">
      <c r="A14" s="1" t="s">
        <v>77</v>
      </c>
    </row>
    <row r="15" spans="1:1" x14ac:dyDescent="0.25">
      <c r="A15" s="1" t="s">
        <v>78</v>
      </c>
    </row>
    <row r="16" spans="1:1" x14ac:dyDescent="0.25">
      <c r="A16" s="1" t="s">
        <v>79</v>
      </c>
    </row>
    <row r="17" spans="1:1" x14ac:dyDescent="0.25">
      <c r="A17" s="1" t="s">
        <v>80</v>
      </c>
    </row>
    <row r="18" spans="1:1" x14ac:dyDescent="0.25">
      <c r="A18" s="1" t="s">
        <v>81</v>
      </c>
    </row>
    <row r="19" spans="1:1" x14ac:dyDescent="0.25">
      <c r="A19" s="1" t="s">
        <v>82</v>
      </c>
    </row>
    <row r="20" spans="1:1" x14ac:dyDescent="0.25">
      <c r="A20" s="1" t="s">
        <v>83</v>
      </c>
    </row>
    <row r="21" spans="1:1" x14ac:dyDescent="0.25">
      <c r="A21" s="1" t="s">
        <v>84</v>
      </c>
    </row>
    <row r="22" spans="1:1" x14ac:dyDescent="0.25">
      <c r="A22" s="1" t="s">
        <v>85</v>
      </c>
    </row>
    <row r="23" spans="1:1" x14ac:dyDescent="0.25">
      <c r="A23" s="1" t="s">
        <v>86</v>
      </c>
    </row>
    <row r="24" spans="1:1" x14ac:dyDescent="0.25">
      <c r="A24" s="1" t="s">
        <v>87</v>
      </c>
    </row>
    <row r="25" spans="1:1" x14ac:dyDescent="0.25">
      <c r="A25" s="1" t="s">
        <v>88</v>
      </c>
    </row>
    <row r="26" spans="1:1" x14ac:dyDescent="0.25">
      <c r="A26" s="1" t="s">
        <v>89</v>
      </c>
    </row>
    <row r="27" spans="1:1" x14ac:dyDescent="0.25">
      <c r="A27" s="1" t="s">
        <v>90</v>
      </c>
    </row>
    <row r="28" spans="1:1" x14ac:dyDescent="0.25">
      <c r="A28" s="1" t="s">
        <v>91</v>
      </c>
    </row>
    <row r="29" spans="1:1" x14ac:dyDescent="0.25">
      <c r="A29" s="1" t="s">
        <v>92</v>
      </c>
    </row>
    <row r="30" spans="1:1" x14ac:dyDescent="0.25">
      <c r="A30" s="1" t="s">
        <v>93</v>
      </c>
    </row>
    <row r="31" spans="1:1" x14ac:dyDescent="0.25">
      <c r="A31" s="1" t="s">
        <v>94</v>
      </c>
    </row>
    <row r="32" spans="1:1" x14ac:dyDescent="0.25">
      <c r="A32" s="1" t="s">
        <v>95</v>
      </c>
    </row>
    <row r="33" spans="1:1" x14ac:dyDescent="0.25">
      <c r="A33" s="1" t="s">
        <v>96</v>
      </c>
    </row>
    <row r="34" spans="1:1" x14ac:dyDescent="0.25">
      <c r="A34" s="1" t="s">
        <v>97</v>
      </c>
    </row>
    <row r="35" spans="1:1" x14ac:dyDescent="0.25">
      <c r="A35" s="1" t="s">
        <v>98</v>
      </c>
    </row>
    <row r="36" spans="1:1" x14ac:dyDescent="0.25">
      <c r="A36" s="1" t="s">
        <v>99</v>
      </c>
    </row>
    <row r="37" spans="1:1" x14ac:dyDescent="0.25">
      <c r="A37" s="1" t="s">
        <v>101</v>
      </c>
    </row>
    <row r="38" spans="1:1" x14ac:dyDescent="0.25">
      <c r="A38" s="1" t="s">
        <v>100</v>
      </c>
    </row>
    <row r="39" spans="1:1" x14ac:dyDescent="0.25">
      <c r="A39" s="1" t="s">
        <v>102</v>
      </c>
    </row>
    <row r="40" spans="1:1" x14ac:dyDescent="0.25">
      <c r="A40" s="1" t="s">
        <v>103</v>
      </c>
    </row>
  </sheetData>
  <sheetProtection algorithmName="SHA-512" hashValue="JKoYbEVjdggJx+o972DMR4SzkODdzze8VsaImtxnXcLKeAPtY7eJ4APYqQye6hLRJozuljh3XcDNkattiXhRKQ==" saltValue="c/BeD9BsU+K5lJpWThWXVA==" spinCount="100000" sheet="1" objects="1" scenarios="1" selectLockedCells="1" selectUnlockedCells="1"/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F0A29-6B53-C647-8278-C7201E493200}">
  <dimension ref="A1:AN76"/>
  <sheetViews>
    <sheetView workbookViewId="0">
      <selection activeCell="B24" sqref="B24"/>
    </sheetView>
  </sheetViews>
  <sheetFormatPr baseColWidth="10" defaultRowHeight="15.75" x14ac:dyDescent="0.25"/>
  <cols>
    <col min="1" max="40" width="50.875" customWidth="1"/>
  </cols>
  <sheetData>
    <row r="1" spans="1:40" s="7" customFormat="1" x14ac:dyDescent="0.25">
      <c r="A1" s="7">
        <v>1</v>
      </c>
      <c r="B1" s="7">
        <v>2</v>
      </c>
      <c r="C1" s="7">
        <v>3</v>
      </c>
      <c r="D1" s="7">
        <v>4</v>
      </c>
      <c r="E1" s="7">
        <v>5</v>
      </c>
      <c r="F1" s="7">
        <v>6</v>
      </c>
      <c r="G1" s="7">
        <v>7</v>
      </c>
      <c r="H1" s="7">
        <v>8</v>
      </c>
      <c r="I1" s="7">
        <v>9</v>
      </c>
      <c r="J1" s="7">
        <v>10</v>
      </c>
      <c r="K1" s="7">
        <v>11</v>
      </c>
      <c r="L1" s="7">
        <v>12</v>
      </c>
      <c r="M1" s="7">
        <v>13</v>
      </c>
      <c r="N1" s="7">
        <v>14</v>
      </c>
      <c r="O1" s="7">
        <v>15</v>
      </c>
      <c r="P1" s="7">
        <v>16</v>
      </c>
      <c r="Q1" s="7">
        <v>17</v>
      </c>
      <c r="R1" s="7">
        <v>18</v>
      </c>
      <c r="S1" s="7">
        <v>19</v>
      </c>
      <c r="T1" s="7">
        <v>20</v>
      </c>
      <c r="U1" s="7">
        <v>21</v>
      </c>
      <c r="V1" s="7">
        <v>22</v>
      </c>
      <c r="W1" s="7">
        <v>23</v>
      </c>
      <c r="X1" s="7">
        <v>24</v>
      </c>
      <c r="Y1" s="7">
        <v>25</v>
      </c>
      <c r="Z1" s="7">
        <v>26</v>
      </c>
      <c r="AA1" s="7">
        <v>27</v>
      </c>
      <c r="AB1" s="7">
        <v>28</v>
      </c>
      <c r="AC1" s="7">
        <v>29</v>
      </c>
      <c r="AD1" s="7">
        <v>30</v>
      </c>
      <c r="AE1" s="7">
        <v>31</v>
      </c>
      <c r="AF1" s="7">
        <v>32</v>
      </c>
      <c r="AG1" s="7">
        <v>33</v>
      </c>
      <c r="AH1" s="7">
        <v>34</v>
      </c>
      <c r="AI1" s="7">
        <v>35</v>
      </c>
      <c r="AJ1" s="7">
        <v>36</v>
      </c>
      <c r="AK1" s="7">
        <v>37</v>
      </c>
      <c r="AL1" s="7">
        <v>38</v>
      </c>
      <c r="AM1" s="7">
        <v>39</v>
      </c>
      <c r="AN1" s="7">
        <v>40</v>
      </c>
    </row>
    <row r="2" spans="1:40" x14ac:dyDescent="0.25">
      <c r="A2" s="1" t="s">
        <v>104</v>
      </c>
      <c r="B2" t="s">
        <v>125</v>
      </c>
      <c r="C2" t="s">
        <v>146</v>
      </c>
      <c r="D2" t="s">
        <v>201</v>
      </c>
      <c r="E2" t="s">
        <v>248</v>
      </c>
      <c r="F2" s="6" t="s">
        <v>323</v>
      </c>
      <c r="G2" t="s">
        <v>338</v>
      </c>
      <c r="H2" t="s">
        <v>364</v>
      </c>
      <c r="I2" t="s">
        <v>380</v>
      </c>
      <c r="J2" s="6" t="s">
        <v>454</v>
      </c>
      <c r="K2" t="s">
        <v>475</v>
      </c>
      <c r="L2" t="s">
        <v>523</v>
      </c>
      <c r="M2" t="s">
        <v>553</v>
      </c>
      <c r="N2" t="s">
        <v>615</v>
      </c>
      <c r="O2" t="s">
        <v>660</v>
      </c>
      <c r="P2" t="s">
        <v>719</v>
      </c>
      <c r="Q2" t="s">
        <v>741</v>
      </c>
      <c r="R2" t="s">
        <v>787</v>
      </c>
      <c r="S2" t="s">
        <v>846</v>
      </c>
      <c r="T2" s="6" t="s">
        <v>899</v>
      </c>
      <c r="V2" t="s">
        <v>937</v>
      </c>
      <c r="W2" t="s">
        <v>981</v>
      </c>
      <c r="X2" t="s">
        <v>991</v>
      </c>
      <c r="Y2" t="s">
        <v>1041</v>
      </c>
      <c r="Z2" t="s">
        <v>1094</v>
      </c>
      <c r="AA2" t="s">
        <v>1121</v>
      </c>
      <c r="AB2" t="s">
        <v>1130</v>
      </c>
      <c r="AC2" t="s">
        <v>1144</v>
      </c>
      <c r="AD2" t="s">
        <v>1204</v>
      </c>
      <c r="AE2" t="s">
        <v>1255</v>
      </c>
      <c r="AF2" t="s">
        <v>1278</v>
      </c>
      <c r="AG2" t="s">
        <v>1333</v>
      </c>
      <c r="AH2" t="s">
        <v>1350</v>
      </c>
      <c r="AI2" t="s">
        <v>1382</v>
      </c>
      <c r="AJ2" t="s">
        <v>1422</v>
      </c>
      <c r="AK2" t="s">
        <v>1459</v>
      </c>
      <c r="AL2" t="s">
        <v>1495</v>
      </c>
      <c r="AM2" t="s">
        <v>1521</v>
      </c>
      <c r="AN2" t="s">
        <v>1568</v>
      </c>
    </row>
    <row r="3" spans="1:40" x14ac:dyDescent="0.25">
      <c r="A3" s="1" t="s">
        <v>105</v>
      </c>
      <c r="B3" t="s">
        <v>126</v>
      </c>
      <c r="C3" t="s">
        <v>147</v>
      </c>
      <c r="D3" t="s">
        <v>202</v>
      </c>
      <c r="E3" t="s">
        <v>249</v>
      </c>
      <c r="F3" s="6" t="s">
        <v>324</v>
      </c>
      <c r="G3" t="s">
        <v>339</v>
      </c>
      <c r="H3" t="s">
        <v>365</v>
      </c>
      <c r="I3" t="s">
        <v>381</v>
      </c>
      <c r="J3" s="6" t="s">
        <v>455</v>
      </c>
      <c r="K3" t="s">
        <v>476</v>
      </c>
      <c r="L3" t="s">
        <v>524</v>
      </c>
      <c r="M3" t="s">
        <v>554</v>
      </c>
      <c r="N3" t="s">
        <v>616</v>
      </c>
      <c r="O3" t="s">
        <v>661</v>
      </c>
      <c r="P3" t="s">
        <v>720</v>
      </c>
      <c r="Q3" t="s">
        <v>742</v>
      </c>
      <c r="R3" t="s">
        <v>788</v>
      </c>
      <c r="S3" t="s">
        <v>847</v>
      </c>
      <c r="T3" s="6" t="s">
        <v>900</v>
      </c>
      <c r="V3" t="s">
        <v>938</v>
      </c>
      <c r="W3" t="s">
        <v>982</v>
      </c>
      <c r="X3" t="s">
        <v>992</v>
      </c>
      <c r="Y3" t="s">
        <v>1042</v>
      </c>
      <c r="Z3" t="s">
        <v>1095</v>
      </c>
      <c r="AA3" t="s">
        <v>1122</v>
      </c>
      <c r="AB3" t="s">
        <v>1131</v>
      </c>
      <c r="AC3" t="s">
        <v>1145</v>
      </c>
      <c r="AD3" t="s">
        <v>1205</v>
      </c>
      <c r="AE3" t="s">
        <v>1256</v>
      </c>
      <c r="AF3" t="s">
        <v>1279</v>
      </c>
      <c r="AG3" t="s">
        <v>1334</v>
      </c>
      <c r="AH3" t="s">
        <v>1351</v>
      </c>
      <c r="AI3" t="s">
        <v>1383</v>
      </c>
      <c r="AJ3" t="s">
        <v>1423</v>
      </c>
      <c r="AK3" t="s">
        <v>1460</v>
      </c>
      <c r="AL3" t="s">
        <v>1496</v>
      </c>
      <c r="AM3" t="s">
        <v>1522</v>
      </c>
      <c r="AN3" t="s">
        <v>1569</v>
      </c>
    </row>
    <row r="4" spans="1:40" x14ac:dyDescent="0.25">
      <c r="A4" s="1" t="s">
        <v>106</v>
      </c>
      <c r="B4" t="s">
        <v>127</v>
      </c>
      <c r="C4" t="s">
        <v>148</v>
      </c>
      <c r="D4" t="s">
        <v>203</v>
      </c>
      <c r="E4" t="s">
        <v>250</v>
      </c>
      <c r="F4" s="6" t="s">
        <v>325</v>
      </c>
      <c r="G4" t="s">
        <v>340</v>
      </c>
      <c r="H4" t="s">
        <v>366</v>
      </c>
      <c r="I4" t="s">
        <v>382</v>
      </c>
      <c r="J4" s="6" t="s">
        <v>456</v>
      </c>
      <c r="K4" t="s">
        <v>477</v>
      </c>
      <c r="L4" t="s">
        <v>525</v>
      </c>
      <c r="M4" t="s">
        <v>555</v>
      </c>
      <c r="N4" t="s">
        <v>617</v>
      </c>
      <c r="O4" t="s">
        <v>662</v>
      </c>
      <c r="P4" t="s">
        <v>721</v>
      </c>
      <c r="Q4" t="s">
        <v>743</v>
      </c>
      <c r="R4" t="s">
        <v>789</v>
      </c>
      <c r="S4" t="s">
        <v>848</v>
      </c>
      <c r="T4" s="6" t="s">
        <v>901</v>
      </c>
      <c r="V4" t="s">
        <v>939</v>
      </c>
      <c r="W4" t="s">
        <v>983</v>
      </c>
      <c r="X4" t="s">
        <v>993</v>
      </c>
      <c r="Y4" t="s">
        <v>1043</v>
      </c>
      <c r="Z4" t="s">
        <v>1096</v>
      </c>
      <c r="AA4" t="s">
        <v>1123</v>
      </c>
      <c r="AB4" t="s">
        <v>1132</v>
      </c>
      <c r="AC4" t="s">
        <v>1146</v>
      </c>
      <c r="AD4" t="s">
        <v>1206</v>
      </c>
      <c r="AE4" t="s">
        <v>1257</v>
      </c>
      <c r="AF4" t="s">
        <v>1280</v>
      </c>
      <c r="AG4" t="s">
        <v>1335</v>
      </c>
      <c r="AH4" t="s">
        <v>1352</v>
      </c>
      <c r="AI4" t="s">
        <v>1384</v>
      </c>
      <c r="AJ4" t="s">
        <v>1424</v>
      </c>
      <c r="AK4" t="s">
        <v>1461</v>
      </c>
      <c r="AL4" t="s">
        <v>1497</v>
      </c>
      <c r="AM4" t="s">
        <v>1523</v>
      </c>
      <c r="AN4" t="s">
        <v>1570</v>
      </c>
    </row>
    <row r="5" spans="1:40" x14ac:dyDescent="0.25">
      <c r="A5" t="s">
        <v>107</v>
      </c>
      <c r="B5" t="s">
        <v>128</v>
      </c>
      <c r="C5" t="s">
        <v>149</v>
      </c>
      <c r="D5" t="s">
        <v>204</v>
      </c>
      <c r="E5" t="s">
        <v>251</v>
      </c>
      <c r="F5" s="6" t="s">
        <v>326</v>
      </c>
      <c r="G5" t="s">
        <v>341</v>
      </c>
      <c r="H5" t="s">
        <v>367</v>
      </c>
      <c r="I5" t="s">
        <v>383</v>
      </c>
      <c r="J5" s="6" t="s">
        <v>457</v>
      </c>
      <c r="K5" t="s">
        <v>478</v>
      </c>
      <c r="L5" t="s">
        <v>526</v>
      </c>
      <c r="M5" t="s">
        <v>556</v>
      </c>
      <c r="N5" t="s">
        <v>618</v>
      </c>
      <c r="O5" t="s">
        <v>663</v>
      </c>
      <c r="P5" t="s">
        <v>722</v>
      </c>
      <c r="Q5" t="s">
        <v>744</v>
      </c>
      <c r="R5" t="s">
        <v>790</v>
      </c>
      <c r="S5" t="s">
        <v>849</v>
      </c>
      <c r="T5" s="6" t="s">
        <v>902</v>
      </c>
      <c r="V5" t="s">
        <v>940</v>
      </c>
      <c r="W5" t="s">
        <v>984</v>
      </c>
      <c r="X5" t="s">
        <v>994</v>
      </c>
      <c r="Y5" t="s">
        <v>1044</v>
      </c>
      <c r="Z5" t="s">
        <v>1097</v>
      </c>
      <c r="AA5" t="s">
        <v>1124</v>
      </c>
      <c r="AB5" t="s">
        <v>1133</v>
      </c>
      <c r="AC5" t="s">
        <v>1147</v>
      </c>
      <c r="AD5" t="s">
        <v>1207</v>
      </c>
      <c r="AE5" t="s">
        <v>1258</v>
      </c>
      <c r="AF5" t="s">
        <v>1281</v>
      </c>
      <c r="AG5" t="s">
        <v>1336</v>
      </c>
      <c r="AH5" t="s">
        <v>1353</v>
      </c>
      <c r="AI5" t="s">
        <v>1385</v>
      </c>
      <c r="AJ5" t="s">
        <v>1425</v>
      </c>
      <c r="AK5" t="s">
        <v>1462</v>
      </c>
      <c r="AL5" t="s">
        <v>1498</v>
      </c>
      <c r="AM5" t="s">
        <v>1524</v>
      </c>
      <c r="AN5" t="s">
        <v>1571</v>
      </c>
    </row>
    <row r="6" spans="1:40" x14ac:dyDescent="0.25">
      <c r="A6" t="s">
        <v>108</v>
      </c>
      <c r="B6" t="s">
        <v>129</v>
      </c>
      <c r="C6" t="s">
        <v>150</v>
      </c>
      <c r="D6" t="s">
        <v>205</v>
      </c>
      <c r="E6" t="s">
        <v>252</v>
      </c>
      <c r="F6" s="6" t="s">
        <v>327</v>
      </c>
      <c r="G6" t="s">
        <v>342</v>
      </c>
      <c r="H6" t="s">
        <v>368</v>
      </c>
      <c r="I6" t="s">
        <v>384</v>
      </c>
      <c r="J6" s="6" t="s">
        <v>458</v>
      </c>
      <c r="K6" t="s">
        <v>479</v>
      </c>
      <c r="L6" t="s">
        <v>527</v>
      </c>
      <c r="M6" t="s">
        <v>557</v>
      </c>
      <c r="N6" t="s">
        <v>619</v>
      </c>
      <c r="O6" t="s">
        <v>664</v>
      </c>
      <c r="P6" t="s">
        <v>723</v>
      </c>
      <c r="Q6" t="s">
        <v>745</v>
      </c>
      <c r="R6" t="s">
        <v>791</v>
      </c>
      <c r="S6" t="s">
        <v>850</v>
      </c>
      <c r="T6" s="6" t="s">
        <v>903</v>
      </c>
      <c r="V6" t="s">
        <v>941</v>
      </c>
      <c r="W6" t="s">
        <v>985</v>
      </c>
      <c r="X6" t="s">
        <v>995</v>
      </c>
      <c r="Y6" t="s">
        <v>1045</v>
      </c>
      <c r="Z6" t="s">
        <v>1098</v>
      </c>
      <c r="AA6" t="s">
        <v>1125</v>
      </c>
      <c r="AB6" t="s">
        <v>1134</v>
      </c>
      <c r="AC6" t="s">
        <v>1148</v>
      </c>
      <c r="AD6" t="s">
        <v>1208</v>
      </c>
      <c r="AE6" t="s">
        <v>1259</v>
      </c>
      <c r="AF6" t="s">
        <v>1282</v>
      </c>
      <c r="AG6" t="s">
        <v>1337</v>
      </c>
      <c r="AH6" t="s">
        <v>1354</v>
      </c>
      <c r="AI6" t="s">
        <v>1386</v>
      </c>
      <c r="AJ6" t="s">
        <v>1426</v>
      </c>
      <c r="AK6" t="s">
        <v>1463</v>
      </c>
      <c r="AL6" t="s">
        <v>1499</v>
      </c>
      <c r="AM6" t="s">
        <v>1525</v>
      </c>
      <c r="AN6" t="s">
        <v>1572</v>
      </c>
    </row>
    <row r="7" spans="1:40" x14ac:dyDescent="0.25">
      <c r="A7" t="s">
        <v>109</v>
      </c>
      <c r="B7" t="s">
        <v>130</v>
      </c>
      <c r="C7" t="s">
        <v>151</v>
      </c>
      <c r="D7" t="s">
        <v>206</v>
      </c>
      <c r="E7" t="s">
        <v>253</v>
      </c>
      <c r="F7" s="6" t="s">
        <v>328</v>
      </c>
      <c r="G7" t="s">
        <v>343</v>
      </c>
      <c r="H7" t="s">
        <v>369</v>
      </c>
      <c r="I7" t="s">
        <v>385</v>
      </c>
      <c r="J7" s="6" t="s">
        <v>459</v>
      </c>
      <c r="K7" t="s">
        <v>480</v>
      </c>
      <c r="L7" t="s">
        <v>528</v>
      </c>
      <c r="M7" t="s">
        <v>558</v>
      </c>
      <c r="N7" t="s">
        <v>620</v>
      </c>
      <c r="O7" t="s">
        <v>665</v>
      </c>
      <c r="P7" t="s">
        <v>724</v>
      </c>
      <c r="Q7" t="s">
        <v>746</v>
      </c>
      <c r="R7" t="s">
        <v>792</v>
      </c>
      <c r="S7" t="s">
        <v>851</v>
      </c>
      <c r="T7" s="6" t="s">
        <v>904</v>
      </c>
      <c r="V7" t="s">
        <v>942</v>
      </c>
      <c r="W7" t="s">
        <v>986</v>
      </c>
      <c r="X7" t="s">
        <v>996</v>
      </c>
      <c r="Y7" t="s">
        <v>1046</v>
      </c>
      <c r="Z7" t="s">
        <v>1099</v>
      </c>
      <c r="AA7" t="s">
        <v>1126</v>
      </c>
      <c r="AB7" t="s">
        <v>1135</v>
      </c>
      <c r="AC7" t="s">
        <v>1149</v>
      </c>
      <c r="AD7" t="s">
        <v>1209</v>
      </c>
      <c r="AE7" t="s">
        <v>1260</v>
      </c>
      <c r="AF7" t="s">
        <v>1283</v>
      </c>
      <c r="AG7" t="s">
        <v>1338</v>
      </c>
      <c r="AH7" t="s">
        <v>1355</v>
      </c>
      <c r="AI7" t="s">
        <v>1387</v>
      </c>
      <c r="AJ7" t="s">
        <v>1427</v>
      </c>
      <c r="AK7" t="s">
        <v>1464</v>
      </c>
      <c r="AL7" t="s">
        <v>1500</v>
      </c>
      <c r="AM7" t="s">
        <v>1526</v>
      </c>
      <c r="AN7" t="s">
        <v>1573</v>
      </c>
    </row>
    <row r="8" spans="1:40" x14ac:dyDescent="0.25">
      <c r="A8" t="s">
        <v>110</v>
      </c>
      <c r="B8" t="s">
        <v>131</v>
      </c>
      <c r="C8" t="s">
        <v>152</v>
      </c>
      <c r="D8" t="s">
        <v>207</v>
      </c>
      <c r="E8" t="s">
        <v>254</v>
      </c>
      <c r="F8" s="6" t="s">
        <v>329</v>
      </c>
      <c r="G8" t="s">
        <v>344</v>
      </c>
      <c r="H8" t="s">
        <v>370</v>
      </c>
      <c r="I8" t="s">
        <v>386</v>
      </c>
      <c r="J8" s="6" t="s">
        <v>460</v>
      </c>
      <c r="K8" t="s">
        <v>481</v>
      </c>
      <c r="L8" t="s">
        <v>529</v>
      </c>
      <c r="M8" t="s">
        <v>559</v>
      </c>
      <c r="N8" t="s">
        <v>621</v>
      </c>
      <c r="O8" t="s">
        <v>666</v>
      </c>
      <c r="P8" t="s">
        <v>725</v>
      </c>
      <c r="Q8" t="s">
        <v>747</v>
      </c>
      <c r="R8" t="s">
        <v>793</v>
      </c>
      <c r="S8" t="s">
        <v>852</v>
      </c>
      <c r="T8" s="6" t="s">
        <v>905</v>
      </c>
      <c r="V8" t="s">
        <v>943</v>
      </c>
      <c r="W8" t="s">
        <v>987</v>
      </c>
      <c r="X8" t="s">
        <v>997</v>
      </c>
      <c r="Y8" t="s">
        <v>1047</v>
      </c>
      <c r="Z8" t="s">
        <v>1100</v>
      </c>
      <c r="AA8" t="s">
        <v>1127</v>
      </c>
      <c r="AB8" t="s">
        <v>1136</v>
      </c>
      <c r="AC8" t="s">
        <v>1150</v>
      </c>
      <c r="AD8" t="s">
        <v>1210</v>
      </c>
      <c r="AE8" t="s">
        <v>1261</v>
      </c>
      <c r="AF8" t="s">
        <v>1284</v>
      </c>
      <c r="AG8" t="s">
        <v>1339</v>
      </c>
      <c r="AH8" t="s">
        <v>1356</v>
      </c>
      <c r="AI8" t="s">
        <v>1388</v>
      </c>
      <c r="AJ8" t="s">
        <v>1428</v>
      </c>
      <c r="AK8" t="s">
        <v>1465</v>
      </c>
      <c r="AL8" t="s">
        <v>1501</v>
      </c>
      <c r="AM8" t="s">
        <v>1527</v>
      </c>
      <c r="AN8" t="s">
        <v>1574</v>
      </c>
    </row>
    <row r="9" spans="1:40" x14ac:dyDescent="0.25">
      <c r="A9" t="s">
        <v>111</v>
      </c>
      <c r="B9" t="s">
        <v>132</v>
      </c>
      <c r="C9" t="s">
        <v>153</v>
      </c>
      <c r="D9" t="s">
        <v>208</v>
      </c>
      <c r="E9" t="s">
        <v>255</v>
      </c>
      <c r="F9" s="6" t="s">
        <v>330</v>
      </c>
      <c r="G9" t="s">
        <v>345</v>
      </c>
      <c r="H9" t="s">
        <v>371</v>
      </c>
      <c r="I9" t="s">
        <v>387</v>
      </c>
      <c r="J9" s="6" t="s">
        <v>461</v>
      </c>
      <c r="K9" t="s">
        <v>482</v>
      </c>
      <c r="L9" t="s">
        <v>530</v>
      </c>
      <c r="M9" t="s">
        <v>560</v>
      </c>
      <c r="N9" t="s">
        <v>622</v>
      </c>
      <c r="O9" t="s">
        <v>667</v>
      </c>
      <c r="P9" t="s">
        <v>726</v>
      </c>
      <c r="Q9" t="s">
        <v>748</v>
      </c>
      <c r="R9" t="s">
        <v>794</v>
      </c>
      <c r="S9" t="s">
        <v>853</v>
      </c>
      <c r="T9" s="6" t="s">
        <v>906</v>
      </c>
      <c r="V9" t="s">
        <v>944</v>
      </c>
      <c r="W9" t="s">
        <v>988</v>
      </c>
      <c r="X9" t="s">
        <v>998</v>
      </c>
      <c r="Y9" t="s">
        <v>1048</v>
      </c>
      <c r="Z9" t="s">
        <v>1101</v>
      </c>
      <c r="AA9" t="s">
        <v>1128</v>
      </c>
      <c r="AB9" t="s">
        <v>1137</v>
      </c>
      <c r="AC9" t="s">
        <v>1151</v>
      </c>
      <c r="AD9" t="s">
        <v>1211</v>
      </c>
      <c r="AE9" t="s">
        <v>1262</v>
      </c>
      <c r="AF9" t="s">
        <v>1285</v>
      </c>
      <c r="AG9" t="s">
        <v>1340</v>
      </c>
      <c r="AH9" t="s">
        <v>1357</v>
      </c>
      <c r="AI9" t="s">
        <v>1389</v>
      </c>
      <c r="AJ9" t="s">
        <v>1429</v>
      </c>
      <c r="AK9" t="s">
        <v>1466</v>
      </c>
      <c r="AL9" t="s">
        <v>1502</v>
      </c>
      <c r="AM9" t="s">
        <v>1528</v>
      </c>
      <c r="AN9" t="s">
        <v>1575</v>
      </c>
    </row>
    <row r="10" spans="1:40" x14ac:dyDescent="0.25">
      <c r="A10" t="s">
        <v>112</v>
      </c>
      <c r="B10" t="s">
        <v>133</v>
      </c>
      <c r="C10" t="s">
        <v>154</v>
      </c>
      <c r="D10" t="s">
        <v>209</v>
      </c>
      <c r="E10" t="s">
        <v>256</v>
      </c>
      <c r="F10" s="6" t="s">
        <v>331</v>
      </c>
      <c r="G10" t="s">
        <v>346</v>
      </c>
      <c r="H10" t="s">
        <v>372</v>
      </c>
      <c r="I10" t="s">
        <v>388</v>
      </c>
      <c r="J10" s="6" t="s">
        <v>462</v>
      </c>
      <c r="K10" t="s">
        <v>483</v>
      </c>
      <c r="L10" t="s">
        <v>531</v>
      </c>
      <c r="M10" t="s">
        <v>561</v>
      </c>
      <c r="N10" t="s">
        <v>623</v>
      </c>
      <c r="O10" t="s">
        <v>668</v>
      </c>
      <c r="P10" t="s">
        <v>727</v>
      </c>
      <c r="Q10" t="s">
        <v>749</v>
      </c>
      <c r="R10" t="s">
        <v>795</v>
      </c>
      <c r="S10" t="s">
        <v>854</v>
      </c>
      <c r="T10" s="6" t="s">
        <v>907</v>
      </c>
      <c r="V10" t="s">
        <v>945</v>
      </c>
      <c r="W10" t="s">
        <v>989</v>
      </c>
      <c r="X10" t="s">
        <v>999</v>
      </c>
      <c r="Y10" t="s">
        <v>1049</v>
      </c>
      <c r="Z10" t="s">
        <v>1102</v>
      </c>
      <c r="AA10" t="s">
        <v>1129</v>
      </c>
      <c r="AB10" t="s">
        <v>1138</v>
      </c>
      <c r="AC10" t="s">
        <v>1152</v>
      </c>
      <c r="AD10" t="s">
        <v>1212</v>
      </c>
      <c r="AE10" t="s">
        <v>1263</v>
      </c>
      <c r="AF10" t="s">
        <v>1286</v>
      </c>
      <c r="AG10" t="s">
        <v>1341</v>
      </c>
      <c r="AH10" t="s">
        <v>1358</v>
      </c>
      <c r="AI10" t="s">
        <v>1390</v>
      </c>
      <c r="AJ10" t="s">
        <v>1430</v>
      </c>
      <c r="AK10" t="s">
        <v>1467</v>
      </c>
      <c r="AL10" t="s">
        <v>1503</v>
      </c>
      <c r="AM10" t="s">
        <v>1529</v>
      </c>
      <c r="AN10" t="s">
        <v>1576</v>
      </c>
    </row>
    <row r="11" spans="1:40" x14ac:dyDescent="0.25">
      <c r="A11" t="s">
        <v>113</v>
      </c>
      <c r="B11" t="s">
        <v>134</v>
      </c>
      <c r="C11" t="s">
        <v>155</v>
      </c>
      <c r="D11" t="s">
        <v>210</v>
      </c>
      <c r="E11" t="s">
        <v>257</v>
      </c>
      <c r="F11" s="6" t="s">
        <v>332</v>
      </c>
      <c r="G11" t="s">
        <v>347</v>
      </c>
      <c r="H11" t="s">
        <v>373</v>
      </c>
      <c r="I11" t="s">
        <v>389</v>
      </c>
      <c r="J11" s="6" t="s">
        <v>463</v>
      </c>
      <c r="K11" t="s">
        <v>484</v>
      </c>
      <c r="L11" t="s">
        <v>532</v>
      </c>
      <c r="M11" t="s">
        <v>562</v>
      </c>
      <c r="N11" t="s">
        <v>624</v>
      </c>
      <c r="O11" t="s">
        <v>669</v>
      </c>
      <c r="P11" t="s">
        <v>728</v>
      </c>
      <c r="Q11" t="s">
        <v>750</v>
      </c>
      <c r="R11" t="s">
        <v>796</v>
      </c>
      <c r="S11" t="s">
        <v>855</v>
      </c>
      <c r="T11" s="6" t="s">
        <v>908</v>
      </c>
      <c r="V11" t="s">
        <v>946</v>
      </c>
      <c r="W11" t="s">
        <v>990</v>
      </c>
      <c r="X11" t="s">
        <v>1000</v>
      </c>
      <c r="Y11" t="s">
        <v>1050</v>
      </c>
      <c r="Z11" t="s">
        <v>1103</v>
      </c>
      <c r="AB11" t="s">
        <v>1139</v>
      </c>
      <c r="AC11" t="s">
        <v>1153</v>
      </c>
      <c r="AD11" t="s">
        <v>1213</v>
      </c>
      <c r="AE11" t="s">
        <v>1264</v>
      </c>
      <c r="AF11" t="s">
        <v>1287</v>
      </c>
      <c r="AG11" t="s">
        <v>1342</v>
      </c>
      <c r="AH11" t="s">
        <v>1359</v>
      </c>
      <c r="AI11" t="s">
        <v>1391</v>
      </c>
      <c r="AJ11" t="s">
        <v>1431</v>
      </c>
      <c r="AK11" t="s">
        <v>1468</v>
      </c>
      <c r="AL11" t="s">
        <v>1504</v>
      </c>
      <c r="AM11" t="s">
        <v>1530</v>
      </c>
      <c r="AN11" t="s">
        <v>1577</v>
      </c>
    </row>
    <row r="12" spans="1:40" x14ac:dyDescent="0.25">
      <c r="A12" t="s">
        <v>114</v>
      </c>
      <c r="B12" t="s">
        <v>135</v>
      </c>
      <c r="C12" t="s">
        <v>156</v>
      </c>
      <c r="D12" t="s">
        <v>211</v>
      </c>
      <c r="E12" t="s">
        <v>258</v>
      </c>
      <c r="F12" s="6" t="s">
        <v>333</v>
      </c>
      <c r="G12" t="s">
        <v>348</v>
      </c>
      <c r="H12" t="s">
        <v>374</v>
      </c>
      <c r="I12" t="s">
        <v>390</v>
      </c>
      <c r="J12" s="6" t="s">
        <v>464</v>
      </c>
      <c r="K12" t="s">
        <v>485</v>
      </c>
      <c r="L12" t="s">
        <v>533</v>
      </c>
      <c r="M12" t="s">
        <v>563</v>
      </c>
      <c r="N12" t="s">
        <v>625</v>
      </c>
      <c r="O12" t="s">
        <v>670</v>
      </c>
      <c r="P12" t="s">
        <v>729</v>
      </c>
      <c r="Q12" t="s">
        <v>751</v>
      </c>
      <c r="R12" t="s">
        <v>797</v>
      </c>
      <c r="S12" t="s">
        <v>856</v>
      </c>
      <c r="T12" s="6" t="s">
        <v>909</v>
      </c>
      <c r="V12" t="s">
        <v>947</v>
      </c>
      <c r="X12" t="s">
        <v>1001</v>
      </c>
      <c r="Y12" t="s">
        <v>1051</v>
      </c>
      <c r="Z12" t="s">
        <v>1104</v>
      </c>
      <c r="AB12" t="s">
        <v>1140</v>
      </c>
      <c r="AC12" t="s">
        <v>1154</v>
      </c>
      <c r="AD12" t="s">
        <v>1214</v>
      </c>
      <c r="AE12" t="s">
        <v>1265</v>
      </c>
      <c r="AF12" t="s">
        <v>1288</v>
      </c>
      <c r="AG12" t="s">
        <v>1343</v>
      </c>
      <c r="AH12" t="s">
        <v>1360</v>
      </c>
      <c r="AI12" t="s">
        <v>1392</v>
      </c>
      <c r="AJ12" t="s">
        <v>1432</v>
      </c>
      <c r="AK12" t="s">
        <v>1469</v>
      </c>
      <c r="AL12" t="s">
        <v>1505</v>
      </c>
      <c r="AM12" t="s">
        <v>1531</v>
      </c>
      <c r="AN12" t="s">
        <v>1578</v>
      </c>
    </row>
    <row r="13" spans="1:40" x14ac:dyDescent="0.25">
      <c r="A13" t="s">
        <v>115</v>
      </c>
      <c r="B13" t="s">
        <v>136</v>
      </c>
      <c r="C13" t="s">
        <v>157</v>
      </c>
      <c r="D13" t="s">
        <v>212</v>
      </c>
      <c r="E13" t="s">
        <v>259</v>
      </c>
      <c r="F13" s="6" t="s">
        <v>334</v>
      </c>
      <c r="G13" t="s">
        <v>349</v>
      </c>
      <c r="H13" t="s">
        <v>375</v>
      </c>
      <c r="I13" t="s">
        <v>391</v>
      </c>
      <c r="J13" s="6" t="s">
        <v>465</v>
      </c>
      <c r="K13" t="s">
        <v>486</v>
      </c>
      <c r="L13" t="s">
        <v>534</v>
      </c>
      <c r="M13" t="s">
        <v>564</v>
      </c>
      <c r="N13" t="s">
        <v>626</v>
      </c>
      <c r="O13" t="s">
        <v>671</v>
      </c>
      <c r="P13" t="s">
        <v>730</v>
      </c>
      <c r="Q13" t="s">
        <v>752</v>
      </c>
      <c r="R13" t="s">
        <v>798</v>
      </c>
      <c r="S13" t="s">
        <v>857</v>
      </c>
      <c r="T13" s="6" t="s">
        <v>910</v>
      </c>
      <c r="V13" t="s">
        <v>948</v>
      </c>
      <c r="X13" t="s">
        <v>1002</v>
      </c>
      <c r="Y13" t="s">
        <v>1052</v>
      </c>
      <c r="Z13" t="s">
        <v>1105</v>
      </c>
      <c r="AB13" t="s">
        <v>1141</v>
      </c>
      <c r="AC13" t="s">
        <v>1155</v>
      </c>
      <c r="AD13" t="s">
        <v>1215</v>
      </c>
      <c r="AE13" t="s">
        <v>1266</v>
      </c>
      <c r="AF13" t="s">
        <v>1289</v>
      </c>
      <c r="AG13" t="s">
        <v>1344</v>
      </c>
      <c r="AH13" t="s">
        <v>1361</v>
      </c>
      <c r="AI13" t="s">
        <v>1393</v>
      </c>
      <c r="AJ13" t="s">
        <v>1433</v>
      </c>
      <c r="AK13" t="s">
        <v>1470</v>
      </c>
      <c r="AL13" t="s">
        <v>1506</v>
      </c>
      <c r="AM13" t="s">
        <v>1532</v>
      </c>
      <c r="AN13" t="s">
        <v>1579</v>
      </c>
    </row>
    <row r="14" spans="1:40" x14ac:dyDescent="0.25">
      <c r="A14" t="s">
        <v>116</v>
      </c>
      <c r="B14" t="s">
        <v>137</v>
      </c>
      <c r="C14" t="s">
        <v>158</v>
      </c>
      <c r="D14" t="s">
        <v>213</v>
      </c>
      <c r="E14" t="s">
        <v>260</v>
      </c>
      <c r="F14" s="6" t="s">
        <v>335</v>
      </c>
      <c r="G14" t="s">
        <v>350</v>
      </c>
      <c r="H14" t="s">
        <v>376</v>
      </c>
      <c r="I14" t="s">
        <v>392</v>
      </c>
      <c r="J14" s="6" t="s">
        <v>466</v>
      </c>
      <c r="K14" t="s">
        <v>487</v>
      </c>
      <c r="L14" t="s">
        <v>535</v>
      </c>
      <c r="M14" t="s">
        <v>565</v>
      </c>
      <c r="N14" t="s">
        <v>627</v>
      </c>
      <c r="O14" t="s">
        <v>672</v>
      </c>
      <c r="P14" t="s">
        <v>731</v>
      </c>
      <c r="Q14" t="s">
        <v>753</v>
      </c>
      <c r="R14" t="s">
        <v>799</v>
      </c>
      <c r="S14" t="s">
        <v>858</v>
      </c>
      <c r="T14" s="6" t="s">
        <v>911</v>
      </c>
      <c r="V14" t="s">
        <v>949</v>
      </c>
      <c r="X14" t="s">
        <v>1003</v>
      </c>
      <c r="Y14" t="s">
        <v>1053</v>
      </c>
      <c r="Z14" t="s">
        <v>1106</v>
      </c>
      <c r="AB14" t="s">
        <v>1142</v>
      </c>
      <c r="AC14" t="s">
        <v>1156</v>
      </c>
      <c r="AD14" t="s">
        <v>1216</v>
      </c>
      <c r="AE14" t="s">
        <v>1267</v>
      </c>
      <c r="AF14" t="s">
        <v>1290</v>
      </c>
      <c r="AG14" t="s">
        <v>1345</v>
      </c>
      <c r="AH14" t="s">
        <v>1362</v>
      </c>
      <c r="AI14" t="s">
        <v>1394</v>
      </c>
      <c r="AJ14" t="s">
        <v>1434</v>
      </c>
      <c r="AK14" t="s">
        <v>1471</v>
      </c>
      <c r="AL14" t="s">
        <v>1507</v>
      </c>
      <c r="AM14" t="s">
        <v>1533</v>
      </c>
      <c r="AN14" t="s">
        <v>1580</v>
      </c>
    </row>
    <row r="15" spans="1:40" x14ac:dyDescent="0.25">
      <c r="A15" t="s">
        <v>117</v>
      </c>
      <c r="B15" t="s">
        <v>138</v>
      </c>
      <c r="C15" t="s">
        <v>159</v>
      </c>
      <c r="D15" t="s">
        <v>214</v>
      </c>
      <c r="E15" t="s">
        <v>261</v>
      </c>
      <c r="F15" s="6" t="s">
        <v>336</v>
      </c>
      <c r="G15" t="s">
        <v>351</v>
      </c>
      <c r="H15" t="s">
        <v>377</v>
      </c>
      <c r="I15" t="s">
        <v>393</v>
      </c>
      <c r="J15" s="6" t="s">
        <v>467</v>
      </c>
      <c r="K15" t="s">
        <v>488</v>
      </c>
      <c r="L15" t="s">
        <v>536</v>
      </c>
      <c r="M15" t="s">
        <v>566</v>
      </c>
      <c r="N15" t="s">
        <v>628</v>
      </c>
      <c r="O15" t="s">
        <v>673</v>
      </c>
      <c r="P15" t="s">
        <v>732</v>
      </c>
      <c r="Q15" t="s">
        <v>754</v>
      </c>
      <c r="R15" t="s">
        <v>800</v>
      </c>
      <c r="S15" t="s">
        <v>859</v>
      </c>
      <c r="T15" s="6" t="s">
        <v>912</v>
      </c>
      <c r="V15" t="s">
        <v>950</v>
      </c>
      <c r="X15" t="s">
        <v>1004</v>
      </c>
      <c r="Y15" t="s">
        <v>1054</v>
      </c>
      <c r="Z15" t="s">
        <v>1107</v>
      </c>
      <c r="AB15" t="s">
        <v>1143</v>
      </c>
      <c r="AC15" t="s">
        <v>1157</v>
      </c>
      <c r="AD15" t="s">
        <v>1217</v>
      </c>
      <c r="AE15" t="s">
        <v>1268</v>
      </c>
      <c r="AF15" t="s">
        <v>1291</v>
      </c>
      <c r="AG15" t="s">
        <v>1346</v>
      </c>
      <c r="AH15" t="s">
        <v>1363</v>
      </c>
      <c r="AI15" t="s">
        <v>1395</v>
      </c>
      <c r="AJ15" t="s">
        <v>1435</v>
      </c>
      <c r="AK15" t="s">
        <v>1472</v>
      </c>
      <c r="AL15" t="s">
        <v>1508</v>
      </c>
      <c r="AM15" t="s">
        <v>1534</v>
      </c>
      <c r="AN15" t="s">
        <v>1581</v>
      </c>
    </row>
    <row r="16" spans="1:40" x14ac:dyDescent="0.25">
      <c r="A16" t="s">
        <v>118</v>
      </c>
      <c r="B16" t="s">
        <v>139</v>
      </c>
      <c r="C16" t="s">
        <v>160</v>
      </c>
      <c r="D16" t="s">
        <v>215</v>
      </c>
      <c r="E16" t="s">
        <v>262</v>
      </c>
      <c r="F16" s="6" t="s">
        <v>337</v>
      </c>
      <c r="G16" t="s">
        <v>352</v>
      </c>
      <c r="H16" t="s">
        <v>378</v>
      </c>
      <c r="I16" t="s">
        <v>394</v>
      </c>
      <c r="J16" s="6" t="s">
        <v>468</v>
      </c>
      <c r="K16" t="s">
        <v>489</v>
      </c>
      <c r="L16" t="s">
        <v>537</v>
      </c>
      <c r="M16" t="s">
        <v>567</v>
      </c>
      <c r="N16" t="s">
        <v>629</v>
      </c>
      <c r="O16" t="s">
        <v>674</v>
      </c>
      <c r="P16" t="s">
        <v>733</v>
      </c>
      <c r="Q16" t="s">
        <v>755</v>
      </c>
      <c r="R16" t="s">
        <v>801</v>
      </c>
      <c r="S16" t="s">
        <v>860</v>
      </c>
      <c r="T16" s="6" t="s">
        <v>913</v>
      </c>
      <c r="V16" t="s">
        <v>951</v>
      </c>
      <c r="X16" t="s">
        <v>1005</v>
      </c>
      <c r="Y16" t="s">
        <v>1055</v>
      </c>
      <c r="Z16" t="s">
        <v>1108</v>
      </c>
      <c r="AC16" t="s">
        <v>1158</v>
      </c>
      <c r="AD16" t="s">
        <v>1218</v>
      </c>
      <c r="AE16" t="s">
        <v>1269</v>
      </c>
      <c r="AF16" t="s">
        <v>1292</v>
      </c>
      <c r="AG16" t="s">
        <v>1347</v>
      </c>
      <c r="AH16" t="s">
        <v>1364</v>
      </c>
      <c r="AI16" t="s">
        <v>1396</v>
      </c>
      <c r="AJ16" t="s">
        <v>1436</v>
      </c>
      <c r="AK16" t="s">
        <v>1473</v>
      </c>
      <c r="AL16" t="s">
        <v>1509</v>
      </c>
      <c r="AM16" t="s">
        <v>1535</v>
      </c>
      <c r="AN16" t="s">
        <v>1582</v>
      </c>
    </row>
    <row r="17" spans="1:40" x14ac:dyDescent="0.25">
      <c r="A17" t="s">
        <v>119</v>
      </c>
      <c r="B17" t="s">
        <v>140</v>
      </c>
      <c r="C17" t="s">
        <v>161</v>
      </c>
      <c r="D17" t="s">
        <v>216</v>
      </c>
      <c r="E17" t="s">
        <v>263</v>
      </c>
      <c r="G17" t="s">
        <v>353</v>
      </c>
      <c r="H17" t="s">
        <v>379</v>
      </c>
      <c r="I17" t="s">
        <v>395</v>
      </c>
      <c r="J17" s="6" t="s">
        <v>469</v>
      </c>
      <c r="K17" t="s">
        <v>490</v>
      </c>
      <c r="L17" t="s">
        <v>538</v>
      </c>
      <c r="M17" t="s">
        <v>568</v>
      </c>
      <c r="N17" t="s">
        <v>630</v>
      </c>
      <c r="O17" t="s">
        <v>675</v>
      </c>
      <c r="P17" t="s">
        <v>734</v>
      </c>
      <c r="Q17" t="s">
        <v>756</v>
      </c>
      <c r="R17" t="s">
        <v>802</v>
      </c>
      <c r="S17" t="s">
        <v>861</v>
      </c>
      <c r="T17" s="6" t="s">
        <v>914</v>
      </c>
      <c r="V17" t="s">
        <v>952</v>
      </c>
      <c r="X17" t="s">
        <v>1006</v>
      </c>
      <c r="Y17" t="s">
        <v>1056</v>
      </c>
      <c r="Z17" t="s">
        <v>1109</v>
      </c>
      <c r="AC17" t="s">
        <v>1159</v>
      </c>
      <c r="AD17" t="s">
        <v>1219</v>
      </c>
      <c r="AE17" t="s">
        <v>1270</v>
      </c>
      <c r="AF17" t="s">
        <v>1293</v>
      </c>
      <c r="AG17" t="s">
        <v>1348</v>
      </c>
      <c r="AH17" t="s">
        <v>1365</v>
      </c>
      <c r="AI17" t="s">
        <v>1397</v>
      </c>
      <c r="AJ17" t="s">
        <v>1437</v>
      </c>
      <c r="AK17" t="s">
        <v>1474</v>
      </c>
      <c r="AL17" t="s">
        <v>1510</v>
      </c>
      <c r="AM17" t="s">
        <v>1536</v>
      </c>
      <c r="AN17" t="s">
        <v>1583</v>
      </c>
    </row>
    <row r="18" spans="1:40" x14ac:dyDescent="0.25">
      <c r="A18" t="s">
        <v>120</v>
      </c>
      <c r="B18" t="s">
        <v>141</v>
      </c>
      <c r="C18" t="s">
        <v>162</v>
      </c>
      <c r="D18" t="s">
        <v>217</v>
      </c>
      <c r="E18" t="s">
        <v>264</v>
      </c>
      <c r="G18" t="s">
        <v>354</v>
      </c>
      <c r="I18" t="s">
        <v>396</v>
      </c>
      <c r="J18" s="6" t="s">
        <v>470</v>
      </c>
      <c r="K18" t="s">
        <v>491</v>
      </c>
      <c r="L18" t="s">
        <v>539</v>
      </c>
      <c r="M18" t="s">
        <v>569</v>
      </c>
      <c r="N18" t="s">
        <v>631</v>
      </c>
      <c r="O18" t="s">
        <v>676</v>
      </c>
      <c r="P18" t="s">
        <v>735</v>
      </c>
      <c r="Q18" t="s">
        <v>757</v>
      </c>
      <c r="R18" t="s">
        <v>803</v>
      </c>
      <c r="S18" t="s">
        <v>862</v>
      </c>
      <c r="T18" s="6" t="s">
        <v>915</v>
      </c>
      <c r="V18" t="s">
        <v>953</v>
      </c>
      <c r="X18" t="s">
        <v>1007</v>
      </c>
      <c r="Y18" t="s">
        <v>1057</v>
      </c>
      <c r="Z18" t="s">
        <v>1110</v>
      </c>
      <c r="AC18" t="s">
        <v>1160</v>
      </c>
      <c r="AD18" t="s">
        <v>1220</v>
      </c>
      <c r="AE18" t="s">
        <v>1271</v>
      </c>
      <c r="AF18" t="s">
        <v>1294</v>
      </c>
      <c r="AG18" t="s">
        <v>1349</v>
      </c>
      <c r="AH18" t="s">
        <v>1366</v>
      </c>
      <c r="AI18" t="s">
        <v>1398</v>
      </c>
      <c r="AJ18" t="s">
        <v>1438</v>
      </c>
      <c r="AK18" t="s">
        <v>1475</v>
      </c>
      <c r="AL18" t="s">
        <v>1511</v>
      </c>
      <c r="AM18" t="s">
        <v>1537</v>
      </c>
      <c r="AN18" t="s">
        <v>1584</v>
      </c>
    </row>
    <row r="19" spans="1:40" x14ac:dyDescent="0.25">
      <c r="A19" t="s">
        <v>121</v>
      </c>
      <c r="B19" t="s">
        <v>142</v>
      </c>
      <c r="C19" t="s">
        <v>163</v>
      </c>
      <c r="D19" t="s">
        <v>218</v>
      </c>
      <c r="E19" t="s">
        <v>265</v>
      </c>
      <c r="G19" t="s">
        <v>355</v>
      </c>
      <c r="I19" t="s">
        <v>397</v>
      </c>
      <c r="J19" s="6" t="s">
        <v>471</v>
      </c>
      <c r="K19" t="s">
        <v>492</v>
      </c>
      <c r="L19" t="s">
        <v>540</v>
      </c>
      <c r="M19" t="s">
        <v>570</v>
      </c>
      <c r="N19" t="s">
        <v>632</v>
      </c>
      <c r="O19" t="s">
        <v>677</v>
      </c>
      <c r="P19" t="s">
        <v>736</v>
      </c>
      <c r="Q19" t="s">
        <v>758</v>
      </c>
      <c r="R19" t="s">
        <v>804</v>
      </c>
      <c r="S19" t="s">
        <v>863</v>
      </c>
      <c r="T19" s="6" t="s">
        <v>916</v>
      </c>
      <c r="V19" t="s">
        <v>954</v>
      </c>
      <c r="X19" t="s">
        <v>1008</v>
      </c>
      <c r="Y19" t="s">
        <v>1058</v>
      </c>
      <c r="Z19" t="s">
        <v>1111</v>
      </c>
      <c r="AC19" t="s">
        <v>1161</v>
      </c>
      <c r="AD19" t="s">
        <v>1221</v>
      </c>
      <c r="AE19" t="s">
        <v>1272</v>
      </c>
      <c r="AF19" t="s">
        <v>1295</v>
      </c>
      <c r="AH19" t="s">
        <v>1367</v>
      </c>
      <c r="AI19" t="s">
        <v>1399</v>
      </c>
      <c r="AJ19" t="s">
        <v>1439</v>
      </c>
      <c r="AK19" t="s">
        <v>1476</v>
      </c>
      <c r="AL19" t="s">
        <v>1512</v>
      </c>
      <c r="AM19" t="s">
        <v>1538</v>
      </c>
      <c r="AN19" t="s">
        <v>1585</v>
      </c>
    </row>
    <row r="20" spans="1:40" x14ac:dyDescent="0.25">
      <c r="A20" t="s">
        <v>122</v>
      </c>
      <c r="B20" t="s">
        <v>143</v>
      </c>
      <c r="C20" t="s">
        <v>164</v>
      </c>
      <c r="D20" t="s">
        <v>219</v>
      </c>
      <c r="E20" t="s">
        <v>266</v>
      </c>
      <c r="G20" t="s">
        <v>356</v>
      </c>
      <c r="I20" t="s">
        <v>398</v>
      </c>
      <c r="J20" s="6" t="s">
        <v>472</v>
      </c>
      <c r="K20" t="s">
        <v>493</v>
      </c>
      <c r="L20" t="s">
        <v>541</v>
      </c>
      <c r="M20" t="s">
        <v>571</v>
      </c>
      <c r="N20" t="s">
        <v>633</v>
      </c>
      <c r="O20" t="s">
        <v>678</v>
      </c>
      <c r="P20" t="s">
        <v>737</v>
      </c>
      <c r="Q20" t="s">
        <v>759</v>
      </c>
      <c r="R20" t="s">
        <v>805</v>
      </c>
      <c r="S20" t="s">
        <v>864</v>
      </c>
      <c r="T20" s="6" t="s">
        <v>917</v>
      </c>
      <c r="V20" t="s">
        <v>955</v>
      </c>
      <c r="X20" t="s">
        <v>1009</v>
      </c>
      <c r="Y20" t="s">
        <v>1059</v>
      </c>
      <c r="Z20" t="s">
        <v>1112</v>
      </c>
      <c r="AC20" t="s">
        <v>1162</v>
      </c>
      <c r="AD20" t="s">
        <v>1222</v>
      </c>
      <c r="AE20" t="s">
        <v>1273</v>
      </c>
      <c r="AF20" t="s">
        <v>1296</v>
      </c>
      <c r="AH20" t="s">
        <v>1368</v>
      </c>
      <c r="AI20" t="s">
        <v>1400</v>
      </c>
      <c r="AJ20" t="s">
        <v>1440</v>
      </c>
      <c r="AK20" t="s">
        <v>1477</v>
      </c>
      <c r="AL20" t="s">
        <v>1513</v>
      </c>
      <c r="AM20" t="s">
        <v>1539</v>
      </c>
      <c r="AN20" t="s">
        <v>1586</v>
      </c>
    </row>
    <row r="21" spans="1:40" x14ac:dyDescent="0.25">
      <c r="A21" t="s">
        <v>123</v>
      </c>
      <c r="B21" t="s">
        <v>144</v>
      </c>
      <c r="C21" t="s">
        <v>165</v>
      </c>
      <c r="D21" t="s">
        <v>220</v>
      </c>
      <c r="E21" t="s">
        <v>267</v>
      </c>
      <c r="G21" t="s">
        <v>357</v>
      </c>
      <c r="I21" t="s">
        <v>399</v>
      </c>
      <c r="J21" s="6" t="s">
        <v>473</v>
      </c>
      <c r="K21" t="s">
        <v>494</v>
      </c>
      <c r="L21" t="s">
        <v>542</v>
      </c>
      <c r="M21" t="s">
        <v>572</v>
      </c>
      <c r="N21" t="s">
        <v>634</v>
      </c>
      <c r="O21" t="s">
        <v>679</v>
      </c>
      <c r="P21" t="s">
        <v>738</v>
      </c>
      <c r="Q21" t="s">
        <v>760</v>
      </c>
      <c r="R21" t="s">
        <v>806</v>
      </c>
      <c r="S21" t="s">
        <v>865</v>
      </c>
      <c r="T21" s="6" t="s">
        <v>918</v>
      </c>
      <c r="V21" t="s">
        <v>956</v>
      </c>
      <c r="X21" t="s">
        <v>1010</v>
      </c>
      <c r="Y21" t="s">
        <v>1060</v>
      </c>
      <c r="Z21" t="s">
        <v>1113</v>
      </c>
      <c r="AC21" t="s">
        <v>1163</v>
      </c>
      <c r="AD21" t="s">
        <v>1223</v>
      </c>
      <c r="AE21" t="s">
        <v>1274</v>
      </c>
      <c r="AF21" t="s">
        <v>1297</v>
      </c>
      <c r="AH21" t="s">
        <v>1369</v>
      </c>
      <c r="AI21" t="s">
        <v>1401</v>
      </c>
      <c r="AJ21" t="s">
        <v>1441</v>
      </c>
      <c r="AK21" t="s">
        <v>1478</v>
      </c>
      <c r="AL21" t="s">
        <v>1514</v>
      </c>
      <c r="AM21" t="s">
        <v>1540</v>
      </c>
      <c r="AN21" t="s">
        <v>1587</v>
      </c>
    </row>
    <row r="22" spans="1:40" x14ac:dyDescent="0.25">
      <c r="A22" t="s">
        <v>124</v>
      </c>
      <c r="B22" t="s">
        <v>145</v>
      </c>
      <c r="C22" t="s">
        <v>166</v>
      </c>
      <c r="D22" t="s">
        <v>221</v>
      </c>
      <c r="E22" t="s">
        <v>268</v>
      </c>
      <c r="G22" t="s">
        <v>358</v>
      </c>
      <c r="I22" t="s">
        <v>400</v>
      </c>
      <c r="J22" s="6" t="s">
        <v>474</v>
      </c>
      <c r="K22" t="s">
        <v>495</v>
      </c>
      <c r="L22" t="s">
        <v>543</v>
      </c>
      <c r="M22" t="s">
        <v>573</v>
      </c>
      <c r="N22" t="s">
        <v>635</v>
      </c>
      <c r="O22" t="s">
        <v>680</v>
      </c>
      <c r="P22" t="s">
        <v>739</v>
      </c>
      <c r="Q22" t="s">
        <v>761</v>
      </c>
      <c r="R22" t="s">
        <v>807</v>
      </c>
      <c r="S22" t="s">
        <v>866</v>
      </c>
      <c r="T22" s="6" t="s">
        <v>919</v>
      </c>
      <c r="V22" t="s">
        <v>957</v>
      </c>
      <c r="X22" t="s">
        <v>1011</v>
      </c>
      <c r="Y22" t="s">
        <v>1061</v>
      </c>
      <c r="Z22" t="s">
        <v>1114</v>
      </c>
      <c r="AC22" t="s">
        <v>1164</v>
      </c>
      <c r="AD22" t="s">
        <v>1224</v>
      </c>
      <c r="AE22" t="s">
        <v>1275</v>
      </c>
      <c r="AF22" t="s">
        <v>1298</v>
      </c>
      <c r="AH22" t="s">
        <v>1370</v>
      </c>
      <c r="AI22" t="s">
        <v>1402</v>
      </c>
      <c r="AJ22" t="s">
        <v>1442</v>
      </c>
      <c r="AK22" t="s">
        <v>1479</v>
      </c>
      <c r="AL22" t="s">
        <v>1515</v>
      </c>
      <c r="AM22" t="s">
        <v>1541</v>
      </c>
      <c r="AN22" t="s">
        <v>1588</v>
      </c>
    </row>
    <row r="23" spans="1:40" x14ac:dyDescent="0.25">
      <c r="C23" t="s">
        <v>167</v>
      </c>
      <c r="D23" t="s">
        <v>222</v>
      </c>
      <c r="E23" t="s">
        <v>269</v>
      </c>
      <c r="G23" t="s">
        <v>359</v>
      </c>
      <c r="I23" t="s">
        <v>401</v>
      </c>
      <c r="K23" t="s">
        <v>496</v>
      </c>
      <c r="L23" t="s">
        <v>544</v>
      </c>
      <c r="M23" t="s">
        <v>574</v>
      </c>
      <c r="N23" t="s">
        <v>636</v>
      </c>
      <c r="O23" t="s">
        <v>681</v>
      </c>
      <c r="P23" t="s">
        <v>740</v>
      </c>
      <c r="Q23" t="s">
        <v>762</v>
      </c>
      <c r="R23" t="s">
        <v>808</v>
      </c>
      <c r="S23" t="s">
        <v>867</v>
      </c>
      <c r="T23" s="6" t="s">
        <v>920</v>
      </c>
      <c r="V23" t="s">
        <v>958</v>
      </c>
      <c r="X23" t="s">
        <v>1012</v>
      </c>
      <c r="Y23" t="s">
        <v>1062</v>
      </c>
      <c r="Z23" t="s">
        <v>1115</v>
      </c>
      <c r="AC23" t="s">
        <v>1165</v>
      </c>
      <c r="AD23" t="s">
        <v>1225</v>
      </c>
      <c r="AE23" t="s">
        <v>1276</v>
      </c>
      <c r="AF23" t="s">
        <v>1299</v>
      </c>
      <c r="AH23" t="s">
        <v>1371</v>
      </c>
      <c r="AI23" t="s">
        <v>1403</v>
      </c>
      <c r="AJ23" t="s">
        <v>1443</v>
      </c>
      <c r="AK23" t="s">
        <v>1480</v>
      </c>
      <c r="AL23" t="s">
        <v>1516</v>
      </c>
      <c r="AM23" t="s">
        <v>1542</v>
      </c>
      <c r="AN23" t="s">
        <v>1589</v>
      </c>
    </row>
    <row r="24" spans="1:40" x14ac:dyDescent="0.25">
      <c r="C24" t="s">
        <v>168</v>
      </c>
      <c r="D24" t="s">
        <v>223</v>
      </c>
      <c r="E24" t="s">
        <v>270</v>
      </c>
      <c r="G24" t="s">
        <v>360</v>
      </c>
      <c r="I24" t="s">
        <v>402</v>
      </c>
      <c r="K24" t="s">
        <v>497</v>
      </c>
      <c r="L24" t="s">
        <v>545</v>
      </c>
      <c r="M24" t="s">
        <v>575</v>
      </c>
      <c r="N24" t="s">
        <v>637</v>
      </c>
      <c r="O24" t="s">
        <v>682</v>
      </c>
      <c r="Q24" t="s">
        <v>763</v>
      </c>
      <c r="R24" t="s">
        <v>809</v>
      </c>
      <c r="S24" t="s">
        <v>868</v>
      </c>
      <c r="T24" s="6" t="s">
        <v>921</v>
      </c>
      <c r="V24" t="s">
        <v>959</v>
      </c>
      <c r="X24" t="s">
        <v>1013</v>
      </c>
      <c r="Y24" t="s">
        <v>1063</v>
      </c>
      <c r="Z24" t="s">
        <v>1116</v>
      </c>
      <c r="AC24" t="s">
        <v>1166</v>
      </c>
      <c r="AD24" t="s">
        <v>1226</v>
      </c>
      <c r="AE24" t="s">
        <v>1277</v>
      </c>
      <c r="AF24" t="s">
        <v>1300</v>
      </c>
      <c r="AH24" t="s">
        <v>1372</v>
      </c>
      <c r="AI24" t="s">
        <v>1404</v>
      </c>
      <c r="AJ24" t="s">
        <v>1444</v>
      </c>
      <c r="AK24" t="s">
        <v>1481</v>
      </c>
      <c r="AL24" t="s">
        <v>1517</v>
      </c>
      <c r="AM24" t="s">
        <v>1543</v>
      </c>
      <c r="AN24" t="s">
        <v>1590</v>
      </c>
    </row>
    <row r="25" spans="1:40" x14ac:dyDescent="0.25">
      <c r="C25" t="s">
        <v>169</v>
      </c>
      <c r="D25" t="s">
        <v>224</v>
      </c>
      <c r="E25" t="s">
        <v>271</v>
      </c>
      <c r="G25" t="s">
        <v>361</v>
      </c>
      <c r="I25" t="s">
        <v>403</v>
      </c>
      <c r="K25" t="s">
        <v>498</v>
      </c>
      <c r="L25" t="s">
        <v>546</v>
      </c>
      <c r="M25" t="s">
        <v>576</v>
      </c>
      <c r="N25" t="s">
        <v>638</v>
      </c>
      <c r="O25" t="s">
        <v>683</v>
      </c>
      <c r="Q25" t="s">
        <v>764</v>
      </c>
      <c r="R25" t="s">
        <v>810</v>
      </c>
      <c r="S25" t="s">
        <v>869</v>
      </c>
      <c r="T25" s="6" t="s">
        <v>922</v>
      </c>
      <c r="V25" t="s">
        <v>960</v>
      </c>
      <c r="X25" t="s">
        <v>1014</v>
      </c>
      <c r="Y25" t="s">
        <v>1064</v>
      </c>
      <c r="Z25" t="s">
        <v>1117</v>
      </c>
      <c r="AC25" t="s">
        <v>1167</v>
      </c>
      <c r="AD25" t="s">
        <v>1227</v>
      </c>
      <c r="AF25" t="s">
        <v>1301</v>
      </c>
      <c r="AH25" t="s">
        <v>1373</v>
      </c>
      <c r="AI25" t="s">
        <v>1405</v>
      </c>
      <c r="AJ25" t="s">
        <v>1445</v>
      </c>
      <c r="AK25" t="s">
        <v>1482</v>
      </c>
      <c r="AL25" t="s">
        <v>1518</v>
      </c>
      <c r="AM25" t="s">
        <v>1544</v>
      </c>
      <c r="AN25" t="s">
        <v>1591</v>
      </c>
    </row>
    <row r="26" spans="1:40" x14ac:dyDescent="0.25">
      <c r="C26" t="s">
        <v>170</v>
      </c>
      <c r="D26" t="s">
        <v>225</v>
      </c>
      <c r="E26" t="s">
        <v>272</v>
      </c>
      <c r="G26" t="s">
        <v>362</v>
      </c>
      <c r="I26" t="s">
        <v>404</v>
      </c>
      <c r="K26" t="s">
        <v>499</v>
      </c>
      <c r="L26" t="s">
        <v>547</v>
      </c>
      <c r="M26" t="s">
        <v>577</v>
      </c>
      <c r="N26" t="s">
        <v>639</v>
      </c>
      <c r="O26" t="s">
        <v>684</v>
      </c>
      <c r="Q26" t="s">
        <v>765</v>
      </c>
      <c r="R26" t="s">
        <v>811</v>
      </c>
      <c r="S26" t="s">
        <v>870</v>
      </c>
      <c r="T26" s="6" t="s">
        <v>923</v>
      </c>
      <c r="V26" t="s">
        <v>961</v>
      </c>
      <c r="X26" t="s">
        <v>1015</v>
      </c>
      <c r="Y26" t="s">
        <v>1065</v>
      </c>
      <c r="Z26" t="s">
        <v>1118</v>
      </c>
      <c r="AC26" t="s">
        <v>1168</v>
      </c>
      <c r="AD26" t="s">
        <v>1228</v>
      </c>
      <c r="AF26" t="s">
        <v>1302</v>
      </c>
      <c r="AH26" t="s">
        <v>1374</v>
      </c>
      <c r="AI26" t="s">
        <v>1406</v>
      </c>
      <c r="AJ26" t="s">
        <v>1446</v>
      </c>
      <c r="AK26" t="s">
        <v>1483</v>
      </c>
      <c r="AL26" t="s">
        <v>1519</v>
      </c>
      <c r="AM26" t="s">
        <v>1545</v>
      </c>
      <c r="AN26" t="s">
        <v>1592</v>
      </c>
    </row>
    <row r="27" spans="1:40" x14ac:dyDescent="0.25">
      <c r="C27" t="s">
        <v>171</v>
      </c>
      <c r="D27" t="s">
        <v>226</v>
      </c>
      <c r="E27" t="s">
        <v>273</v>
      </c>
      <c r="G27" t="s">
        <v>363</v>
      </c>
      <c r="I27" t="s">
        <v>405</v>
      </c>
      <c r="K27" t="s">
        <v>500</v>
      </c>
      <c r="L27" t="s">
        <v>548</v>
      </c>
      <c r="M27" t="s">
        <v>578</v>
      </c>
      <c r="N27" t="s">
        <v>640</v>
      </c>
      <c r="O27" t="s">
        <v>685</v>
      </c>
      <c r="Q27" t="s">
        <v>766</v>
      </c>
      <c r="R27" t="s">
        <v>812</v>
      </c>
      <c r="S27" t="s">
        <v>871</v>
      </c>
      <c r="T27" s="6" t="s">
        <v>924</v>
      </c>
      <c r="V27" t="s">
        <v>962</v>
      </c>
      <c r="X27" t="s">
        <v>1016</v>
      </c>
      <c r="Y27" t="s">
        <v>1066</v>
      </c>
      <c r="Z27" t="s">
        <v>1119</v>
      </c>
      <c r="AC27" t="s">
        <v>1169</v>
      </c>
      <c r="AD27" t="s">
        <v>1229</v>
      </c>
      <c r="AF27" t="s">
        <v>1303</v>
      </c>
      <c r="AH27" t="s">
        <v>1375</v>
      </c>
      <c r="AI27" t="s">
        <v>1407</v>
      </c>
      <c r="AJ27" t="s">
        <v>1447</v>
      </c>
      <c r="AK27" t="s">
        <v>1484</v>
      </c>
      <c r="AL27" t="s">
        <v>1520</v>
      </c>
      <c r="AM27" t="s">
        <v>1546</v>
      </c>
      <c r="AN27" t="s">
        <v>1593</v>
      </c>
    </row>
    <row r="28" spans="1:40" x14ac:dyDescent="0.25">
      <c r="C28" t="s">
        <v>172</v>
      </c>
      <c r="D28" t="s">
        <v>227</v>
      </c>
      <c r="E28" t="s">
        <v>274</v>
      </c>
      <c r="I28" t="s">
        <v>406</v>
      </c>
      <c r="K28" t="s">
        <v>501</v>
      </c>
      <c r="L28" t="s">
        <v>549</v>
      </c>
      <c r="M28" t="s">
        <v>579</v>
      </c>
      <c r="N28" t="s">
        <v>641</v>
      </c>
      <c r="O28" t="s">
        <v>686</v>
      </c>
      <c r="Q28" t="s">
        <v>767</v>
      </c>
      <c r="R28" t="s">
        <v>813</v>
      </c>
      <c r="S28" t="s">
        <v>872</v>
      </c>
      <c r="T28" s="6" t="s">
        <v>925</v>
      </c>
      <c r="V28" t="s">
        <v>963</v>
      </c>
      <c r="X28" t="s">
        <v>1017</v>
      </c>
      <c r="Y28" t="s">
        <v>1067</v>
      </c>
      <c r="Z28" t="s">
        <v>1120</v>
      </c>
      <c r="AC28" t="s">
        <v>1170</v>
      </c>
      <c r="AD28" t="s">
        <v>1230</v>
      </c>
      <c r="AF28" t="s">
        <v>1304</v>
      </c>
      <c r="AH28" t="s">
        <v>1376</v>
      </c>
      <c r="AI28" t="s">
        <v>1408</v>
      </c>
      <c r="AJ28" t="s">
        <v>1448</v>
      </c>
      <c r="AK28" t="s">
        <v>1485</v>
      </c>
      <c r="AM28" t="s">
        <v>1547</v>
      </c>
      <c r="AN28" t="s">
        <v>1594</v>
      </c>
    </row>
    <row r="29" spans="1:40" x14ac:dyDescent="0.25">
      <c r="C29" t="s">
        <v>173</v>
      </c>
      <c r="D29" t="s">
        <v>228</v>
      </c>
      <c r="E29" t="s">
        <v>275</v>
      </c>
      <c r="I29" t="s">
        <v>407</v>
      </c>
      <c r="K29" t="s">
        <v>502</v>
      </c>
      <c r="L29" t="s">
        <v>550</v>
      </c>
      <c r="M29" t="s">
        <v>580</v>
      </c>
      <c r="N29" t="s">
        <v>642</v>
      </c>
      <c r="O29" t="s">
        <v>687</v>
      </c>
      <c r="Q29" t="s">
        <v>768</v>
      </c>
      <c r="R29" t="s">
        <v>814</v>
      </c>
      <c r="S29" t="s">
        <v>873</v>
      </c>
      <c r="T29" s="6" t="s">
        <v>926</v>
      </c>
      <c r="V29" t="s">
        <v>964</v>
      </c>
      <c r="X29" t="s">
        <v>1018</v>
      </c>
      <c r="Y29" t="s">
        <v>1068</v>
      </c>
      <c r="AC29" t="s">
        <v>1171</v>
      </c>
      <c r="AD29" t="s">
        <v>1231</v>
      </c>
      <c r="AF29" t="s">
        <v>1305</v>
      </c>
      <c r="AH29" t="s">
        <v>1377</v>
      </c>
      <c r="AI29" t="s">
        <v>1409</v>
      </c>
      <c r="AJ29" t="s">
        <v>1449</v>
      </c>
      <c r="AK29" t="s">
        <v>1486</v>
      </c>
      <c r="AM29" t="s">
        <v>1548</v>
      </c>
    </row>
    <row r="30" spans="1:40" x14ac:dyDescent="0.25">
      <c r="C30" t="s">
        <v>174</v>
      </c>
      <c r="D30" t="s">
        <v>229</v>
      </c>
      <c r="E30" t="s">
        <v>276</v>
      </c>
      <c r="I30" t="s">
        <v>408</v>
      </c>
      <c r="K30" t="s">
        <v>503</v>
      </c>
      <c r="L30" t="s">
        <v>551</v>
      </c>
      <c r="M30" t="s">
        <v>581</v>
      </c>
      <c r="N30" t="s">
        <v>643</v>
      </c>
      <c r="O30" t="s">
        <v>688</v>
      </c>
      <c r="Q30" t="s">
        <v>769</v>
      </c>
      <c r="R30" t="s">
        <v>815</v>
      </c>
      <c r="S30" t="s">
        <v>874</v>
      </c>
      <c r="T30" s="6" t="s">
        <v>927</v>
      </c>
      <c r="V30" t="s">
        <v>965</v>
      </c>
      <c r="X30" t="s">
        <v>1019</v>
      </c>
      <c r="Y30" t="s">
        <v>1069</v>
      </c>
      <c r="AC30" t="s">
        <v>1172</v>
      </c>
      <c r="AD30" t="s">
        <v>1232</v>
      </c>
      <c r="AF30" t="s">
        <v>1306</v>
      </c>
      <c r="AH30" t="s">
        <v>1378</v>
      </c>
      <c r="AI30" t="s">
        <v>1410</v>
      </c>
      <c r="AJ30" t="s">
        <v>1450</v>
      </c>
      <c r="AK30" t="s">
        <v>1487</v>
      </c>
      <c r="AM30" t="s">
        <v>1549</v>
      </c>
    </row>
    <row r="31" spans="1:40" x14ac:dyDescent="0.25">
      <c r="C31" t="s">
        <v>175</v>
      </c>
      <c r="D31" t="s">
        <v>230</v>
      </c>
      <c r="E31" t="s">
        <v>277</v>
      </c>
      <c r="I31" t="s">
        <v>409</v>
      </c>
      <c r="K31" t="s">
        <v>504</v>
      </c>
      <c r="L31" t="s">
        <v>552</v>
      </c>
      <c r="M31" t="s">
        <v>582</v>
      </c>
      <c r="N31" t="s">
        <v>644</v>
      </c>
      <c r="O31" t="s">
        <v>689</v>
      </c>
      <c r="Q31" t="s">
        <v>770</v>
      </c>
      <c r="R31" t="s">
        <v>816</v>
      </c>
      <c r="S31" t="s">
        <v>875</v>
      </c>
      <c r="T31" s="6" t="s">
        <v>928</v>
      </c>
      <c r="V31" t="s">
        <v>966</v>
      </c>
      <c r="X31" t="s">
        <v>1020</v>
      </c>
      <c r="Y31" t="s">
        <v>1070</v>
      </c>
      <c r="AC31" t="s">
        <v>1173</v>
      </c>
      <c r="AD31" t="s">
        <v>1233</v>
      </c>
      <c r="AF31" t="s">
        <v>1307</v>
      </c>
      <c r="AH31" t="s">
        <v>1379</v>
      </c>
      <c r="AI31" t="s">
        <v>1411</v>
      </c>
      <c r="AJ31" t="s">
        <v>1451</v>
      </c>
      <c r="AK31" t="s">
        <v>1488</v>
      </c>
      <c r="AM31" t="s">
        <v>1550</v>
      </c>
    </row>
    <row r="32" spans="1:40" x14ac:dyDescent="0.25">
      <c r="C32" t="s">
        <v>176</v>
      </c>
      <c r="D32" t="s">
        <v>231</v>
      </c>
      <c r="E32" t="s">
        <v>278</v>
      </c>
      <c r="I32" t="s">
        <v>410</v>
      </c>
      <c r="K32" t="s">
        <v>505</v>
      </c>
      <c r="M32" t="s">
        <v>583</v>
      </c>
      <c r="N32" t="s">
        <v>645</v>
      </c>
      <c r="O32" t="s">
        <v>690</v>
      </c>
      <c r="Q32" t="s">
        <v>771</v>
      </c>
      <c r="R32" t="s">
        <v>817</v>
      </c>
      <c r="S32" t="s">
        <v>876</v>
      </c>
      <c r="T32" s="6" t="s">
        <v>929</v>
      </c>
      <c r="V32" t="s">
        <v>967</v>
      </c>
      <c r="X32" t="s">
        <v>1021</v>
      </c>
      <c r="Y32" t="s">
        <v>1071</v>
      </c>
      <c r="AC32" t="s">
        <v>1174</v>
      </c>
      <c r="AD32" t="s">
        <v>1234</v>
      </c>
      <c r="AF32" t="s">
        <v>1308</v>
      </c>
      <c r="AH32" t="s">
        <v>1380</v>
      </c>
      <c r="AI32" t="s">
        <v>1412</v>
      </c>
      <c r="AJ32" t="s">
        <v>1452</v>
      </c>
      <c r="AK32" t="s">
        <v>1489</v>
      </c>
      <c r="AM32" t="s">
        <v>1551</v>
      </c>
    </row>
    <row r="33" spans="3:39" x14ac:dyDescent="0.25">
      <c r="C33" t="s">
        <v>177</v>
      </c>
      <c r="D33" t="s">
        <v>232</v>
      </c>
      <c r="E33" t="s">
        <v>279</v>
      </c>
      <c r="I33" t="s">
        <v>411</v>
      </c>
      <c r="K33" t="s">
        <v>506</v>
      </c>
      <c r="M33" t="s">
        <v>584</v>
      </c>
      <c r="N33" t="s">
        <v>646</v>
      </c>
      <c r="O33" t="s">
        <v>691</v>
      </c>
      <c r="Q33" t="s">
        <v>772</v>
      </c>
      <c r="R33" t="s">
        <v>818</v>
      </c>
      <c r="S33" t="s">
        <v>877</v>
      </c>
      <c r="T33" s="6" t="s">
        <v>930</v>
      </c>
      <c r="V33" t="s">
        <v>968</v>
      </c>
      <c r="X33" t="s">
        <v>1022</v>
      </c>
      <c r="Y33" t="s">
        <v>1072</v>
      </c>
      <c r="AC33" t="s">
        <v>1175</v>
      </c>
      <c r="AD33" t="s">
        <v>1235</v>
      </c>
      <c r="AF33" t="s">
        <v>1309</v>
      </c>
      <c r="AH33" t="s">
        <v>1381</v>
      </c>
      <c r="AI33" t="s">
        <v>1413</v>
      </c>
      <c r="AJ33" t="s">
        <v>1453</v>
      </c>
      <c r="AK33" t="s">
        <v>1490</v>
      </c>
      <c r="AM33" t="s">
        <v>1552</v>
      </c>
    </row>
    <row r="34" spans="3:39" x14ac:dyDescent="0.25">
      <c r="C34" t="s">
        <v>178</v>
      </c>
      <c r="D34" t="s">
        <v>233</v>
      </c>
      <c r="E34" t="s">
        <v>280</v>
      </c>
      <c r="I34" t="s">
        <v>412</v>
      </c>
      <c r="K34" t="s">
        <v>507</v>
      </c>
      <c r="M34" t="s">
        <v>585</v>
      </c>
      <c r="N34" t="s">
        <v>647</v>
      </c>
      <c r="O34" t="s">
        <v>692</v>
      </c>
      <c r="Q34" t="s">
        <v>773</v>
      </c>
      <c r="R34" t="s">
        <v>819</v>
      </c>
      <c r="S34" t="s">
        <v>878</v>
      </c>
      <c r="T34" s="6" t="s">
        <v>931</v>
      </c>
      <c r="V34" t="s">
        <v>969</v>
      </c>
      <c r="X34" t="s">
        <v>1023</v>
      </c>
      <c r="Y34" t="s">
        <v>1073</v>
      </c>
      <c r="AC34" t="s">
        <v>1176</v>
      </c>
      <c r="AD34" t="s">
        <v>1236</v>
      </c>
      <c r="AF34" t="s">
        <v>1310</v>
      </c>
      <c r="AI34" t="s">
        <v>1414</v>
      </c>
      <c r="AJ34" t="s">
        <v>1454</v>
      </c>
      <c r="AK34" t="s">
        <v>1491</v>
      </c>
      <c r="AM34" t="s">
        <v>1553</v>
      </c>
    </row>
    <row r="35" spans="3:39" x14ac:dyDescent="0.25">
      <c r="C35" t="s">
        <v>179</v>
      </c>
      <c r="D35" t="s">
        <v>234</v>
      </c>
      <c r="E35" t="s">
        <v>281</v>
      </c>
      <c r="I35" t="s">
        <v>413</v>
      </c>
      <c r="K35" t="s">
        <v>508</v>
      </c>
      <c r="M35" t="s">
        <v>586</v>
      </c>
      <c r="N35" t="s">
        <v>648</v>
      </c>
      <c r="O35" t="s">
        <v>693</v>
      </c>
      <c r="Q35" t="s">
        <v>774</v>
      </c>
      <c r="R35" t="s">
        <v>820</v>
      </c>
      <c r="S35" t="s">
        <v>879</v>
      </c>
      <c r="T35" s="6" t="s">
        <v>932</v>
      </c>
      <c r="V35" t="s">
        <v>970</v>
      </c>
      <c r="X35" t="s">
        <v>1024</v>
      </c>
      <c r="Y35" t="s">
        <v>1074</v>
      </c>
      <c r="AC35" t="s">
        <v>1177</v>
      </c>
      <c r="AD35" t="s">
        <v>1237</v>
      </c>
      <c r="AF35" t="s">
        <v>1311</v>
      </c>
      <c r="AI35" t="s">
        <v>1415</v>
      </c>
      <c r="AJ35" t="s">
        <v>1455</v>
      </c>
      <c r="AK35" t="s">
        <v>1492</v>
      </c>
      <c r="AM35" t="s">
        <v>1554</v>
      </c>
    </row>
    <row r="36" spans="3:39" x14ac:dyDescent="0.25">
      <c r="C36" t="s">
        <v>180</v>
      </c>
      <c r="D36" t="s">
        <v>235</v>
      </c>
      <c r="E36" t="s">
        <v>282</v>
      </c>
      <c r="I36" t="s">
        <v>414</v>
      </c>
      <c r="K36" t="s">
        <v>509</v>
      </c>
      <c r="M36" t="s">
        <v>587</v>
      </c>
      <c r="N36" t="s">
        <v>649</v>
      </c>
      <c r="O36" t="s">
        <v>694</v>
      </c>
      <c r="Q36" t="s">
        <v>775</v>
      </c>
      <c r="R36" t="s">
        <v>821</v>
      </c>
      <c r="S36" t="s">
        <v>880</v>
      </c>
      <c r="T36" s="6" t="s">
        <v>933</v>
      </c>
      <c r="V36" t="s">
        <v>971</v>
      </c>
      <c r="X36" t="s">
        <v>1025</v>
      </c>
      <c r="Y36" t="s">
        <v>1075</v>
      </c>
      <c r="AC36" t="s">
        <v>1178</v>
      </c>
      <c r="AD36" t="s">
        <v>1238</v>
      </c>
      <c r="AF36" t="s">
        <v>1312</v>
      </c>
      <c r="AI36" t="s">
        <v>1416</v>
      </c>
      <c r="AJ36" t="s">
        <v>1456</v>
      </c>
      <c r="AK36" t="s">
        <v>1493</v>
      </c>
      <c r="AM36" t="s">
        <v>1555</v>
      </c>
    </row>
    <row r="37" spans="3:39" x14ac:dyDescent="0.25">
      <c r="C37" t="s">
        <v>181</v>
      </c>
      <c r="D37" t="s">
        <v>236</v>
      </c>
      <c r="E37" t="s">
        <v>283</v>
      </c>
      <c r="I37" t="s">
        <v>415</v>
      </c>
      <c r="K37" t="s">
        <v>510</v>
      </c>
      <c r="M37" t="s">
        <v>588</v>
      </c>
      <c r="N37" t="s">
        <v>650</v>
      </c>
      <c r="O37" t="s">
        <v>695</v>
      </c>
      <c r="Q37" t="s">
        <v>776</v>
      </c>
      <c r="R37" t="s">
        <v>822</v>
      </c>
      <c r="S37" t="s">
        <v>881</v>
      </c>
      <c r="T37" s="6" t="s">
        <v>934</v>
      </c>
      <c r="V37" t="s">
        <v>972</v>
      </c>
      <c r="X37" t="s">
        <v>1026</v>
      </c>
      <c r="Y37" t="s">
        <v>1076</v>
      </c>
      <c r="AC37" t="s">
        <v>1179</v>
      </c>
      <c r="AD37" t="s">
        <v>1239</v>
      </c>
      <c r="AF37" t="s">
        <v>1313</v>
      </c>
      <c r="AI37" t="s">
        <v>1417</v>
      </c>
      <c r="AJ37" t="s">
        <v>1457</v>
      </c>
      <c r="AK37" t="s">
        <v>1494</v>
      </c>
      <c r="AM37" t="s">
        <v>1556</v>
      </c>
    </row>
    <row r="38" spans="3:39" x14ac:dyDescent="0.25">
      <c r="C38" t="s">
        <v>182</v>
      </c>
      <c r="D38" t="s">
        <v>237</v>
      </c>
      <c r="E38" t="s">
        <v>284</v>
      </c>
      <c r="I38" t="s">
        <v>416</v>
      </c>
      <c r="K38" t="s">
        <v>511</v>
      </c>
      <c r="M38" t="s">
        <v>589</v>
      </c>
      <c r="N38" t="s">
        <v>651</v>
      </c>
      <c r="O38" t="s">
        <v>696</v>
      </c>
      <c r="Q38" t="s">
        <v>777</v>
      </c>
      <c r="R38" t="s">
        <v>823</v>
      </c>
      <c r="S38" t="s">
        <v>882</v>
      </c>
      <c r="T38" s="6" t="s">
        <v>935</v>
      </c>
      <c r="V38" t="s">
        <v>973</v>
      </c>
      <c r="X38" t="s">
        <v>1027</v>
      </c>
      <c r="Y38" t="s">
        <v>1077</v>
      </c>
      <c r="AC38" t="s">
        <v>1180</v>
      </c>
      <c r="AD38" t="s">
        <v>1240</v>
      </c>
      <c r="AF38" t="s">
        <v>1314</v>
      </c>
      <c r="AI38" t="s">
        <v>1418</v>
      </c>
      <c r="AJ38" t="s">
        <v>1458</v>
      </c>
      <c r="AM38" t="s">
        <v>1557</v>
      </c>
    </row>
    <row r="39" spans="3:39" x14ac:dyDescent="0.25">
      <c r="C39" t="s">
        <v>183</v>
      </c>
      <c r="D39" t="s">
        <v>238</v>
      </c>
      <c r="E39" t="s">
        <v>285</v>
      </c>
      <c r="I39" t="s">
        <v>417</v>
      </c>
      <c r="K39" t="s">
        <v>512</v>
      </c>
      <c r="M39" t="s">
        <v>590</v>
      </c>
      <c r="N39" t="s">
        <v>652</v>
      </c>
      <c r="O39" t="s">
        <v>697</v>
      </c>
      <c r="Q39" t="s">
        <v>778</v>
      </c>
      <c r="R39" t="s">
        <v>824</v>
      </c>
      <c r="S39" t="s">
        <v>883</v>
      </c>
      <c r="T39" s="6" t="s">
        <v>936</v>
      </c>
      <c r="V39" t="s">
        <v>974</v>
      </c>
      <c r="X39" t="s">
        <v>1028</v>
      </c>
      <c r="Y39" t="s">
        <v>1078</v>
      </c>
      <c r="AC39" t="s">
        <v>1181</v>
      </c>
      <c r="AD39" t="s">
        <v>1241</v>
      </c>
      <c r="AF39" t="s">
        <v>1315</v>
      </c>
      <c r="AI39" t="s">
        <v>1419</v>
      </c>
      <c r="AM39" t="s">
        <v>1558</v>
      </c>
    </row>
    <row r="40" spans="3:39" x14ac:dyDescent="0.25">
      <c r="C40" t="s">
        <v>184</v>
      </c>
      <c r="D40" t="s">
        <v>239</v>
      </c>
      <c r="E40" t="s">
        <v>286</v>
      </c>
      <c r="I40" t="s">
        <v>418</v>
      </c>
      <c r="K40" t="s">
        <v>513</v>
      </c>
      <c r="M40" t="s">
        <v>591</v>
      </c>
      <c r="N40" t="s">
        <v>653</v>
      </c>
      <c r="O40" t="s">
        <v>698</v>
      </c>
      <c r="Q40" t="s">
        <v>779</v>
      </c>
      <c r="R40" t="s">
        <v>825</v>
      </c>
      <c r="S40" t="s">
        <v>884</v>
      </c>
      <c r="V40" t="s">
        <v>975</v>
      </c>
      <c r="X40" t="s">
        <v>1029</v>
      </c>
      <c r="Y40" t="s">
        <v>1079</v>
      </c>
      <c r="AC40" t="s">
        <v>1182</v>
      </c>
      <c r="AD40" t="s">
        <v>1242</v>
      </c>
      <c r="AF40" t="s">
        <v>1316</v>
      </c>
      <c r="AI40" t="s">
        <v>1420</v>
      </c>
      <c r="AM40" t="s">
        <v>1559</v>
      </c>
    </row>
    <row r="41" spans="3:39" x14ac:dyDescent="0.25">
      <c r="C41" t="s">
        <v>185</v>
      </c>
      <c r="D41" t="s">
        <v>240</v>
      </c>
      <c r="E41" t="s">
        <v>287</v>
      </c>
      <c r="I41" t="s">
        <v>419</v>
      </c>
      <c r="K41" t="s">
        <v>514</v>
      </c>
      <c r="M41" t="s">
        <v>592</v>
      </c>
      <c r="N41" t="s">
        <v>654</v>
      </c>
      <c r="O41" t="s">
        <v>699</v>
      </c>
      <c r="Q41" t="s">
        <v>780</v>
      </c>
      <c r="R41" t="s">
        <v>826</v>
      </c>
      <c r="S41" t="s">
        <v>885</v>
      </c>
      <c r="V41" t="s">
        <v>976</v>
      </c>
      <c r="X41" t="s">
        <v>1030</v>
      </c>
      <c r="Y41" t="s">
        <v>1080</v>
      </c>
      <c r="AC41" t="s">
        <v>1183</v>
      </c>
      <c r="AD41" t="s">
        <v>1243</v>
      </c>
      <c r="AF41" t="s">
        <v>1317</v>
      </c>
      <c r="AI41" t="s">
        <v>1421</v>
      </c>
      <c r="AM41" t="s">
        <v>1560</v>
      </c>
    </row>
    <row r="42" spans="3:39" x14ac:dyDescent="0.25">
      <c r="C42" t="s">
        <v>186</v>
      </c>
      <c r="D42" t="s">
        <v>241</v>
      </c>
      <c r="E42" t="s">
        <v>288</v>
      </c>
      <c r="I42" t="s">
        <v>420</v>
      </c>
      <c r="K42" t="s">
        <v>515</v>
      </c>
      <c r="M42" t="s">
        <v>593</v>
      </c>
      <c r="N42" t="s">
        <v>655</v>
      </c>
      <c r="O42" t="s">
        <v>700</v>
      </c>
      <c r="Q42" t="s">
        <v>781</v>
      </c>
      <c r="R42" t="s">
        <v>827</v>
      </c>
      <c r="S42" t="s">
        <v>886</v>
      </c>
      <c r="V42" t="s">
        <v>977</v>
      </c>
      <c r="X42" t="s">
        <v>1031</v>
      </c>
      <c r="Y42" t="s">
        <v>1081</v>
      </c>
      <c r="AC42" t="s">
        <v>1184</v>
      </c>
      <c r="AD42" t="s">
        <v>1244</v>
      </c>
      <c r="AF42" t="s">
        <v>1318</v>
      </c>
      <c r="AM42" t="s">
        <v>1561</v>
      </c>
    </row>
    <row r="43" spans="3:39" x14ac:dyDescent="0.25">
      <c r="C43" t="s">
        <v>187</v>
      </c>
      <c r="D43" t="s">
        <v>242</v>
      </c>
      <c r="E43" t="s">
        <v>289</v>
      </c>
      <c r="I43" t="s">
        <v>421</v>
      </c>
      <c r="K43" t="s">
        <v>516</v>
      </c>
      <c r="M43" t="s">
        <v>594</v>
      </c>
      <c r="N43" t="s">
        <v>656</v>
      </c>
      <c r="O43" t="s">
        <v>701</v>
      </c>
      <c r="Q43" t="s">
        <v>782</v>
      </c>
      <c r="R43" t="s">
        <v>828</v>
      </c>
      <c r="S43" t="s">
        <v>887</v>
      </c>
      <c r="V43" t="s">
        <v>978</v>
      </c>
      <c r="X43" t="s">
        <v>1032</v>
      </c>
      <c r="Y43" t="s">
        <v>1082</v>
      </c>
      <c r="AC43" t="s">
        <v>1185</v>
      </c>
      <c r="AD43" t="s">
        <v>1245</v>
      </c>
      <c r="AF43" t="s">
        <v>1319</v>
      </c>
      <c r="AM43" t="s">
        <v>1562</v>
      </c>
    </row>
    <row r="44" spans="3:39" x14ac:dyDescent="0.25">
      <c r="C44" t="s">
        <v>188</v>
      </c>
      <c r="D44" t="s">
        <v>243</v>
      </c>
      <c r="E44" t="s">
        <v>290</v>
      </c>
      <c r="I44" t="s">
        <v>422</v>
      </c>
      <c r="K44" t="s">
        <v>517</v>
      </c>
      <c r="M44" t="s">
        <v>595</v>
      </c>
      <c r="N44" t="s">
        <v>657</v>
      </c>
      <c r="O44" t="s">
        <v>702</v>
      </c>
      <c r="Q44" t="s">
        <v>783</v>
      </c>
      <c r="R44" t="s">
        <v>829</v>
      </c>
      <c r="S44" t="s">
        <v>888</v>
      </c>
      <c r="V44" t="s">
        <v>979</v>
      </c>
      <c r="X44" t="s">
        <v>1033</v>
      </c>
      <c r="Y44" t="s">
        <v>1083</v>
      </c>
      <c r="AC44" t="s">
        <v>1186</v>
      </c>
      <c r="AD44" t="s">
        <v>1246</v>
      </c>
      <c r="AF44" t="s">
        <v>1320</v>
      </c>
      <c r="AM44" t="s">
        <v>1563</v>
      </c>
    </row>
    <row r="45" spans="3:39" x14ac:dyDescent="0.25">
      <c r="C45" t="s">
        <v>189</v>
      </c>
      <c r="D45" t="s">
        <v>244</v>
      </c>
      <c r="E45" t="s">
        <v>291</v>
      </c>
      <c r="I45" t="s">
        <v>423</v>
      </c>
      <c r="K45" t="s">
        <v>518</v>
      </c>
      <c r="M45" t="s">
        <v>596</v>
      </c>
      <c r="N45" t="s">
        <v>658</v>
      </c>
      <c r="O45" t="s">
        <v>703</v>
      </c>
      <c r="Q45" t="s">
        <v>784</v>
      </c>
      <c r="R45" t="s">
        <v>830</v>
      </c>
      <c r="S45" t="s">
        <v>889</v>
      </c>
      <c r="V45" t="s">
        <v>980</v>
      </c>
      <c r="X45" t="s">
        <v>1034</v>
      </c>
      <c r="Y45" t="s">
        <v>1084</v>
      </c>
      <c r="AC45" t="s">
        <v>1187</v>
      </c>
      <c r="AD45" t="s">
        <v>1247</v>
      </c>
      <c r="AF45" t="s">
        <v>1321</v>
      </c>
      <c r="AM45" t="s">
        <v>1564</v>
      </c>
    </row>
    <row r="46" spans="3:39" x14ac:dyDescent="0.25">
      <c r="C46" t="s">
        <v>190</v>
      </c>
      <c r="D46" t="s">
        <v>245</v>
      </c>
      <c r="E46" t="s">
        <v>292</v>
      </c>
      <c r="I46" t="s">
        <v>424</v>
      </c>
      <c r="K46" t="s">
        <v>519</v>
      </c>
      <c r="M46" t="s">
        <v>597</v>
      </c>
      <c r="N46" t="s">
        <v>659</v>
      </c>
      <c r="O46" t="s">
        <v>704</v>
      </c>
      <c r="Q46" t="s">
        <v>785</v>
      </c>
      <c r="R46" t="s">
        <v>831</v>
      </c>
      <c r="S46" t="s">
        <v>890</v>
      </c>
      <c r="X46" t="s">
        <v>1035</v>
      </c>
      <c r="Y46" t="s">
        <v>1085</v>
      </c>
      <c r="AC46" t="s">
        <v>1188</v>
      </c>
      <c r="AD46" t="s">
        <v>1248</v>
      </c>
      <c r="AF46" t="s">
        <v>1322</v>
      </c>
      <c r="AM46" t="s">
        <v>1565</v>
      </c>
    </row>
    <row r="47" spans="3:39" x14ac:dyDescent="0.25">
      <c r="C47" t="s">
        <v>191</v>
      </c>
      <c r="D47" t="s">
        <v>246</v>
      </c>
      <c r="E47" t="s">
        <v>293</v>
      </c>
      <c r="I47" t="s">
        <v>425</v>
      </c>
      <c r="K47" t="s">
        <v>520</v>
      </c>
      <c r="M47" t="s">
        <v>598</v>
      </c>
      <c r="O47" t="s">
        <v>705</v>
      </c>
      <c r="Q47" t="s">
        <v>786</v>
      </c>
      <c r="R47" t="s">
        <v>832</v>
      </c>
      <c r="S47" t="s">
        <v>891</v>
      </c>
      <c r="X47" t="s">
        <v>1036</v>
      </c>
      <c r="Y47" t="s">
        <v>1086</v>
      </c>
      <c r="AC47" t="s">
        <v>1189</v>
      </c>
      <c r="AD47" t="s">
        <v>1249</v>
      </c>
      <c r="AF47" t="s">
        <v>1323</v>
      </c>
      <c r="AM47" t="s">
        <v>1566</v>
      </c>
    </row>
    <row r="48" spans="3:39" x14ac:dyDescent="0.25">
      <c r="C48" t="s">
        <v>192</v>
      </c>
      <c r="D48" t="s">
        <v>247</v>
      </c>
      <c r="E48" t="s">
        <v>294</v>
      </c>
      <c r="I48" t="s">
        <v>426</v>
      </c>
      <c r="K48" t="s">
        <v>521</v>
      </c>
      <c r="M48" t="s">
        <v>599</v>
      </c>
      <c r="O48" t="s">
        <v>706</v>
      </c>
      <c r="R48" t="s">
        <v>833</v>
      </c>
      <c r="S48" t="s">
        <v>892</v>
      </c>
      <c r="X48" t="s">
        <v>1037</v>
      </c>
      <c r="Y48" t="s">
        <v>1087</v>
      </c>
      <c r="AC48" t="s">
        <v>1190</v>
      </c>
      <c r="AD48" t="s">
        <v>1250</v>
      </c>
      <c r="AF48" t="s">
        <v>1324</v>
      </c>
      <c r="AM48" t="s">
        <v>1567</v>
      </c>
    </row>
    <row r="49" spans="3:32" x14ac:dyDescent="0.25">
      <c r="C49" t="s">
        <v>193</v>
      </c>
      <c r="E49" t="s">
        <v>295</v>
      </c>
      <c r="I49" t="s">
        <v>427</v>
      </c>
      <c r="K49" t="s">
        <v>522</v>
      </c>
      <c r="M49" t="s">
        <v>600</v>
      </c>
      <c r="O49" t="s">
        <v>707</v>
      </c>
      <c r="R49" t="s">
        <v>834</v>
      </c>
      <c r="S49" t="s">
        <v>893</v>
      </c>
      <c r="X49" t="s">
        <v>1038</v>
      </c>
      <c r="Y49" t="s">
        <v>1088</v>
      </c>
      <c r="AC49" t="s">
        <v>1191</v>
      </c>
      <c r="AD49" t="s">
        <v>1251</v>
      </c>
      <c r="AF49" t="s">
        <v>1325</v>
      </c>
    </row>
    <row r="50" spans="3:32" x14ac:dyDescent="0.25">
      <c r="C50" t="s">
        <v>194</v>
      </c>
      <c r="E50" t="s">
        <v>296</v>
      </c>
      <c r="I50" t="s">
        <v>428</v>
      </c>
      <c r="M50" t="s">
        <v>601</v>
      </c>
      <c r="O50" t="s">
        <v>708</v>
      </c>
      <c r="R50" t="s">
        <v>835</v>
      </c>
      <c r="S50" t="s">
        <v>894</v>
      </c>
      <c r="X50" t="s">
        <v>1039</v>
      </c>
      <c r="Y50" t="s">
        <v>1089</v>
      </c>
      <c r="AC50" t="s">
        <v>1192</v>
      </c>
      <c r="AD50" t="s">
        <v>1252</v>
      </c>
      <c r="AF50" t="s">
        <v>1326</v>
      </c>
    </row>
    <row r="51" spans="3:32" x14ac:dyDescent="0.25">
      <c r="C51" t="s">
        <v>195</v>
      </c>
      <c r="E51" t="s">
        <v>297</v>
      </c>
      <c r="I51" t="s">
        <v>429</v>
      </c>
      <c r="M51" t="s">
        <v>602</v>
      </c>
      <c r="O51" t="s">
        <v>709</v>
      </c>
      <c r="R51" t="s">
        <v>836</v>
      </c>
      <c r="S51" t="s">
        <v>895</v>
      </c>
      <c r="X51" t="s">
        <v>1040</v>
      </c>
      <c r="Y51" t="s">
        <v>1090</v>
      </c>
      <c r="AC51" t="s">
        <v>1193</v>
      </c>
      <c r="AD51" t="s">
        <v>1253</v>
      </c>
      <c r="AF51" t="s">
        <v>1327</v>
      </c>
    </row>
    <row r="52" spans="3:32" x14ac:dyDescent="0.25">
      <c r="C52" t="s">
        <v>196</v>
      </c>
      <c r="E52" t="s">
        <v>298</v>
      </c>
      <c r="I52" t="s">
        <v>430</v>
      </c>
      <c r="M52" t="s">
        <v>603</v>
      </c>
      <c r="O52" t="s">
        <v>710</v>
      </c>
      <c r="R52" t="s">
        <v>837</v>
      </c>
      <c r="S52" t="s">
        <v>896</v>
      </c>
      <c r="Y52" t="s">
        <v>1091</v>
      </c>
      <c r="AC52" t="s">
        <v>1194</v>
      </c>
      <c r="AD52" t="s">
        <v>1254</v>
      </c>
      <c r="AF52" t="s">
        <v>1328</v>
      </c>
    </row>
    <row r="53" spans="3:32" x14ac:dyDescent="0.25">
      <c r="C53" t="s">
        <v>197</v>
      </c>
      <c r="E53" t="s">
        <v>299</v>
      </c>
      <c r="I53" t="s">
        <v>431</v>
      </c>
      <c r="M53" t="s">
        <v>604</v>
      </c>
      <c r="O53" t="s">
        <v>711</v>
      </c>
      <c r="R53" t="s">
        <v>838</v>
      </c>
      <c r="S53" t="s">
        <v>897</v>
      </c>
      <c r="Y53" t="s">
        <v>1092</v>
      </c>
      <c r="AC53" t="s">
        <v>1195</v>
      </c>
      <c r="AF53" t="s">
        <v>1329</v>
      </c>
    </row>
    <row r="54" spans="3:32" x14ac:dyDescent="0.25">
      <c r="C54" t="s">
        <v>198</v>
      </c>
      <c r="E54" t="s">
        <v>300</v>
      </c>
      <c r="I54" t="s">
        <v>432</v>
      </c>
      <c r="M54" t="s">
        <v>605</v>
      </c>
      <c r="O54" t="s">
        <v>712</v>
      </c>
      <c r="R54" t="s">
        <v>839</v>
      </c>
      <c r="S54" t="s">
        <v>898</v>
      </c>
      <c r="Y54" t="s">
        <v>1093</v>
      </c>
      <c r="AC54" t="s">
        <v>1196</v>
      </c>
      <c r="AF54" t="s">
        <v>1330</v>
      </c>
    </row>
    <row r="55" spans="3:32" x14ac:dyDescent="0.25">
      <c r="C55" t="s">
        <v>199</v>
      </c>
      <c r="E55" t="s">
        <v>301</v>
      </c>
      <c r="I55" t="s">
        <v>433</v>
      </c>
      <c r="M55" t="s">
        <v>606</v>
      </c>
      <c r="O55" t="s">
        <v>713</v>
      </c>
      <c r="R55" t="s">
        <v>840</v>
      </c>
      <c r="AC55" t="s">
        <v>1197</v>
      </c>
      <c r="AF55" t="s">
        <v>1331</v>
      </c>
    </row>
    <row r="56" spans="3:32" x14ac:dyDescent="0.25">
      <c r="C56" t="s">
        <v>200</v>
      </c>
      <c r="E56" t="s">
        <v>302</v>
      </c>
      <c r="I56" t="s">
        <v>434</v>
      </c>
      <c r="M56" t="s">
        <v>607</v>
      </c>
      <c r="O56" t="s">
        <v>714</v>
      </c>
      <c r="R56" t="s">
        <v>841</v>
      </c>
      <c r="AC56" t="s">
        <v>1198</v>
      </c>
      <c r="AF56" t="s">
        <v>1332</v>
      </c>
    </row>
    <row r="57" spans="3:32" x14ac:dyDescent="0.25">
      <c r="E57" t="s">
        <v>303</v>
      </c>
      <c r="I57" t="s">
        <v>435</v>
      </c>
      <c r="M57" t="s">
        <v>608</v>
      </c>
      <c r="O57" t="s">
        <v>715</v>
      </c>
      <c r="R57" t="s">
        <v>842</v>
      </c>
      <c r="AC57" t="s">
        <v>1199</v>
      </c>
    </row>
    <row r="58" spans="3:32" x14ac:dyDescent="0.25">
      <c r="E58" t="s">
        <v>304</v>
      </c>
      <c r="I58" t="s">
        <v>436</v>
      </c>
      <c r="M58" t="s">
        <v>609</v>
      </c>
      <c r="O58" t="s">
        <v>716</v>
      </c>
      <c r="R58" t="s">
        <v>843</v>
      </c>
      <c r="AC58" t="s">
        <v>1200</v>
      </c>
    </row>
    <row r="59" spans="3:32" x14ac:dyDescent="0.25">
      <c r="E59" t="s">
        <v>305</v>
      </c>
      <c r="I59" t="s">
        <v>437</v>
      </c>
      <c r="M59" t="s">
        <v>610</v>
      </c>
      <c r="O59" t="s">
        <v>717</v>
      </c>
      <c r="R59" t="s">
        <v>844</v>
      </c>
      <c r="AC59" t="s">
        <v>1201</v>
      </c>
    </row>
    <row r="60" spans="3:32" x14ac:dyDescent="0.25">
      <c r="E60" t="s">
        <v>306</v>
      </c>
      <c r="I60" t="s">
        <v>438</v>
      </c>
      <c r="M60" t="s">
        <v>611</v>
      </c>
      <c r="O60" t="s">
        <v>718</v>
      </c>
      <c r="R60" t="s">
        <v>845</v>
      </c>
      <c r="AC60" t="s">
        <v>1202</v>
      </c>
    </row>
    <row r="61" spans="3:32" x14ac:dyDescent="0.25">
      <c r="E61" t="s">
        <v>307</v>
      </c>
      <c r="I61" t="s">
        <v>439</v>
      </c>
      <c r="M61" t="s">
        <v>612</v>
      </c>
      <c r="AC61" t="s">
        <v>1203</v>
      </c>
    </row>
    <row r="62" spans="3:32" x14ac:dyDescent="0.25">
      <c r="E62" t="s">
        <v>308</v>
      </c>
      <c r="I62" t="s">
        <v>440</v>
      </c>
      <c r="M62" t="s">
        <v>613</v>
      </c>
    </row>
    <row r="63" spans="3:32" x14ac:dyDescent="0.25">
      <c r="E63" t="s">
        <v>309</v>
      </c>
      <c r="I63" t="s">
        <v>441</v>
      </c>
      <c r="M63" t="s">
        <v>614</v>
      </c>
    </row>
    <row r="64" spans="3:32" x14ac:dyDescent="0.25">
      <c r="E64" t="s">
        <v>310</v>
      </c>
      <c r="I64" t="s">
        <v>442</v>
      </c>
    </row>
    <row r="65" spans="5:9" x14ac:dyDescent="0.25">
      <c r="E65" t="s">
        <v>311</v>
      </c>
      <c r="I65" t="s">
        <v>443</v>
      </c>
    </row>
    <row r="66" spans="5:9" x14ac:dyDescent="0.25">
      <c r="E66" t="s">
        <v>312</v>
      </c>
      <c r="I66" t="s">
        <v>444</v>
      </c>
    </row>
    <row r="67" spans="5:9" x14ac:dyDescent="0.25">
      <c r="E67" t="s">
        <v>313</v>
      </c>
      <c r="I67" t="s">
        <v>445</v>
      </c>
    </row>
    <row r="68" spans="5:9" x14ac:dyDescent="0.25">
      <c r="E68" t="s">
        <v>314</v>
      </c>
      <c r="I68" t="s">
        <v>446</v>
      </c>
    </row>
    <row r="69" spans="5:9" x14ac:dyDescent="0.25">
      <c r="E69" t="s">
        <v>315</v>
      </c>
      <c r="I69" t="s">
        <v>447</v>
      </c>
    </row>
    <row r="70" spans="5:9" x14ac:dyDescent="0.25">
      <c r="E70" t="s">
        <v>316</v>
      </c>
      <c r="I70" t="s">
        <v>448</v>
      </c>
    </row>
    <row r="71" spans="5:9" x14ac:dyDescent="0.25">
      <c r="E71" t="s">
        <v>317</v>
      </c>
      <c r="I71" t="s">
        <v>449</v>
      </c>
    </row>
    <row r="72" spans="5:9" x14ac:dyDescent="0.25">
      <c r="E72" t="s">
        <v>318</v>
      </c>
      <c r="I72" t="s">
        <v>450</v>
      </c>
    </row>
    <row r="73" spans="5:9" x14ac:dyDescent="0.25">
      <c r="E73" t="s">
        <v>319</v>
      </c>
      <c r="I73" t="s">
        <v>451</v>
      </c>
    </row>
    <row r="74" spans="5:9" x14ac:dyDescent="0.25">
      <c r="E74" t="s">
        <v>320</v>
      </c>
      <c r="I74" t="s">
        <v>452</v>
      </c>
    </row>
    <row r="75" spans="5:9" x14ac:dyDescent="0.25">
      <c r="E75" t="s">
        <v>321</v>
      </c>
      <c r="I75" t="s">
        <v>453</v>
      </c>
    </row>
    <row r="76" spans="5:9" x14ac:dyDescent="0.25">
      <c r="E76" t="s">
        <v>322</v>
      </c>
    </row>
  </sheetData>
  <sheetProtection algorithmName="SHA-512" hashValue="Wl6rqpKsi+2pnKOHFSkvykl9tUvAl9crEB3vxQKhe6eJORNyovthFE3gM7zT7/L8fsnaDPMM3JlZvNox9A9BOQ==" saltValue="SAjVs+Q1FYFxSa/qlkaW9A==" spinCount="100000" sheet="1" objects="1" scenarios="1" selectLockedCells="1" selectUnlockedCell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Basisangaben</vt:lpstr>
      <vt:lpstr>Teilnehmer</vt:lpstr>
      <vt:lpstr>Ergebniserfassung</vt:lpstr>
      <vt:lpstr>Ergebnisübersicht</vt:lpstr>
      <vt:lpstr>Klassen</vt:lpstr>
      <vt:lpstr>Kreisverbände</vt:lpstr>
      <vt:lpstr>Vereine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 Fleige</dc:creator>
  <cp:lastModifiedBy>Andreas Stieber</cp:lastModifiedBy>
  <dcterms:created xsi:type="dcterms:W3CDTF">2024-12-26T20:48:23Z</dcterms:created>
  <dcterms:modified xsi:type="dcterms:W3CDTF">2025-01-02T10:06:19Z</dcterms:modified>
</cp:coreProperties>
</file>